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T:\DE\1. Programmes\Concours d'innovation\8. AAP 8 2021\2. Dossier de candidature\"/>
    </mc:Choice>
  </mc:AlternateContent>
  <xr:revisionPtr revIDLastSave="0" documentId="13_ncr:1_{AF9DE2BC-F358-4B1D-8566-FFA5EDA350DE}" xr6:coauthVersionLast="45" xr6:coauthVersionMax="45" xr10:uidLastSave="{00000000-0000-0000-0000-000000000000}"/>
  <bookViews>
    <workbookView xWindow="-6850" yWindow="4160" windowWidth="14400" windowHeight="7360" tabRatio="834" xr2:uid="{00000000-000D-0000-FFFF-FFFF00000000}"/>
  </bookViews>
  <sheets>
    <sheet name="A1 - Fiche de demande d'aide" sheetId="65" r:id="rId1"/>
    <sheet name="A2 - Annexe financière" sheetId="68" r:id="rId2"/>
    <sheet name="B1 - Prévisions économiques" sheetId="53" r:id="rId3"/>
    <sheet name="B2 - Comptes de résultats" sheetId="55" r:id="rId4"/>
    <sheet name="B3 - Plan de financement" sheetId="56" r:id="rId5"/>
    <sheet name="B4 - Plan de tréso. start-up" sheetId="67" r:id="rId6"/>
    <sheet name="B5 -Vérif. situation financière" sheetId="62" r:id="rId7"/>
  </sheets>
  <externalReferences>
    <externalReference r:id="rId8"/>
  </externalReferences>
  <definedNames>
    <definedName name="Accbfrannée1" localSheetId="0">#REF!</definedName>
    <definedName name="Accbfrannée1" localSheetId="1">#REF!</definedName>
    <definedName name="Accbfrannée1" localSheetId="6">#REF!</definedName>
    <definedName name="Accbfrannée1">#REF!</definedName>
    <definedName name="Accbfrannée2" localSheetId="0">#REF!</definedName>
    <definedName name="Accbfrannée2" localSheetId="6">#REF!</definedName>
    <definedName name="Accbfrannée2">#REF!</definedName>
    <definedName name="Accbfrannée3" localSheetId="0">#REF!</definedName>
    <definedName name="Accbfrannée3" localSheetId="6">#REF!</definedName>
    <definedName name="Accbfrannée3">#REF!</definedName>
    <definedName name="Accbfrannée4" localSheetId="6">#REF!</definedName>
    <definedName name="Accbfrannée4">#REF!</definedName>
    <definedName name="Accbfrannée5" localSheetId="6">#REF!</definedName>
    <definedName name="Accbfrannée5">#REF!</definedName>
    <definedName name="Achatconso0" localSheetId="6">#REF!</definedName>
    <definedName name="Achatconso0">#REF!</definedName>
    <definedName name="Achatconso01" localSheetId="6">#REF!</definedName>
    <definedName name="Achatconso01">#REF!</definedName>
    <definedName name="Achatconso02" localSheetId="6">#REF!</definedName>
    <definedName name="Achatconso02">#REF!</definedName>
    <definedName name="Achatconso1" localSheetId="6">#REF!</definedName>
    <definedName name="Achatconso1">#REF!</definedName>
    <definedName name="Achatconso2" localSheetId="6">#REF!</definedName>
    <definedName name="Achatconso2">#REF!</definedName>
    <definedName name="Achatconso3" localSheetId="6">#REF!</definedName>
    <definedName name="Achatconso3">#REF!</definedName>
    <definedName name="Achatconso4" localSheetId="6">#REF!</definedName>
    <definedName name="Achatconso4">#REF!</definedName>
    <definedName name="Achatconso5" localSheetId="6">#REF!</definedName>
    <definedName name="Achatconso5">#REF!</definedName>
    <definedName name="Achaterrainannée1" localSheetId="6">#REF!</definedName>
    <definedName name="Achaterrainannée1">#REF!</definedName>
    <definedName name="Achaterrainannée3" localSheetId="6">#REF!</definedName>
    <definedName name="Achaterrainannée3">#REF!</definedName>
    <definedName name="Achaterrainannée4" localSheetId="6">#REF!</definedName>
    <definedName name="Achaterrainannée4">#REF!</definedName>
    <definedName name="Achaterrainannée5" localSheetId="6">#REF!</definedName>
    <definedName name="Achaterrainannée5">#REF!</definedName>
    <definedName name="Achatterrainannée2" localSheetId="6">#REF!</definedName>
    <definedName name="Achatterrainannée2">#REF!</definedName>
    <definedName name="Acqbrevetannée1" localSheetId="6">#REF!</definedName>
    <definedName name="Acqbrevetannée1">#REF!</definedName>
    <definedName name="Acqbrevetannée2" localSheetId="6">#REF!</definedName>
    <definedName name="Acqbrevetannée2">#REF!</definedName>
    <definedName name="Acqbrevetannée3" localSheetId="6">#REF!</definedName>
    <definedName name="Acqbrevetannée3">#REF!</definedName>
    <definedName name="Acqbrevetannée4" localSheetId="6">#REF!</definedName>
    <definedName name="Acqbrevetannée4">#REF!</definedName>
    <definedName name="Acqbrevetannée5" localSheetId="6">#REF!</definedName>
    <definedName name="Acqbrevetannée5">#REF!</definedName>
    <definedName name="Acqmatannée1" localSheetId="6">#REF!</definedName>
    <definedName name="Acqmatannée1">#REF!</definedName>
    <definedName name="Acqmatannée2" localSheetId="6">#REF!</definedName>
    <definedName name="Acqmatannée2">#REF!</definedName>
    <definedName name="Acqmatannée3" localSheetId="6">#REF!</definedName>
    <definedName name="Acqmatannée3">#REF!</definedName>
    <definedName name="Acqmatannée4" localSheetId="6">#REF!</definedName>
    <definedName name="Acqmatannée4">#REF!</definedName>
    <definedName name="Acqmatannée5" localSheetId="6">#REF!</definedName>
    <definedName name="Acqmatannée5">#REF!</definedName>
    <definedName name="Actinstal1" localSheetId="6">#REF!</definedName>
    <definedName name="Actinstal1">#REF!</definedName>
    <definedName name="Actinstal2" localSheetId="6">#REF!</definedName>
    <definedName name="Actinstal2">#REF!</definedName>
    <definedName name="Actinstal3" localSheetId="6">#REF!</definedName>
    <definedName name="Actinstal3">#REF!</definedName>
    <definedName name="Actinstal4" localSheetId="6">#REF!</definedName>
    <definedName name="Actinstal4">#REF!</definedName>
    <definedName name="Actinstal5" localSheetId="6">#REF!</definedName>
    <definedName name="Actinstal5">#REF!</definedName>
    <definedName name="Actinstal6" localSheetId="6">#REF!</definedName>
    <definedName name="Actinstal6">#REF!</definedName>
    <definedName name="Actinstal7" localSheetId="6">#REF!</definedName>
    <definedName name="Actinstal7">#REF!</definedName>
    <definedName name="Agroalimentaire">"Case d'option 12"</definedName>
    <definedName name="Aidcoll1année1" localSheetId="0">#REF!</definedName>
    <definedName name="Aidcoll1année1" localSheetId="1">#REF!</definedName>
    <definedName name="Aidcoll1année1" localSheetId="6">#REF!</definedName>
    <definedName name="Aidcoll1année1">#REF!</definedName>
    <definedName name="Aidcoll1année2" localSheetId="0">#REF!</definedName>
    <definedName name="Aidcoll1année2" localSheetId="6">#REF!</definedName>
    <definedName name="Aidcoll1année2">#REF!</definedName>
    <definedName name="Aidcoll1année3" localSheetId="0">#REF!</definedName>
    <definedName name="Aidcoll1année3" localSheetId="6">#REF!</definedName>
    <definedName name="Aidcoll1année3">#REF!</definedName>
    <definedName name="Aidcoll1année4" localSheetId="6">#REF!</definedName>
    <definedName name="Aidcoll1année4">#REF!</definedName>
    <definedName name="Aidcoll1année5" localSheetId="6">#REF!</definedName>
    <definedName name="Aidcoll1année5">#REF!</definedName>
    <definedName name="Aidcoll2année1" localSheetId="6">#REF!</definedName>
    <definedName name="Aidcoll2année1">#REF!</definedName>
    <definedName name="Aidcoll2année2" localSheetId="6">#REF!</definedName>
    <definedName name="Aidcoll2année2">#REF!</definedName>
    <definedName name="Aidcoll2année3" localSheetId="6">#REF!</definedName>
    <definedName name="Aidcoll2année3">#REF!</definedName>
    <definedName name="Aidcoll2année4" localSheetId="6">#REF!</definedName>
    <definedName name="Aidcoll2année4">#REF!</definedName>
    <definedName name="Aidcoll2année5" localSheetId="6">#REF!</definedName>
    <definedName name="Aidcoll2année5">#REF!</definedName>
    <definedName name="Aidcoll3année1" localSheetId="6">#REF!</definedName>
    <definedName name="Aidcoll3année1">#REF!</definedName>
    <definedName name="Aidcoll3année2" localSheetId="6">#REF!</definedName>
    <definedName name="Aidcoll3année2">#REF!</definedName>
    <definedName name="Aidcoll3année3" localSheetId="6">#REF!</definedName>
    <definedName name="Aidcoll3année3">#REF!</definedName>
    <definedName name="Aidcoll3année4" localSheetId="6">#REF!</definedName>
    <definedName name="Aidcoll3année4">#REF!</definedName>
    <definedName name="Aidcoll3année5" localSheetId="6">#REF!</definedName>
    <definedName name="Aidcoll3année5">#REF!</definedName>
    <definedName name="aides" localSheetId="6">#REF!</definedName>
    <definedName name="aides">#REF!</definedName>
    <definedName name="Appfondpropreannée1" localSheetId="6">#REF!</definedName>
    <definedName name="Appfondpropreannée1">#REF!</definedName>
    <definedName name="Appfondpropreannée2" localSheetId="6">#REF!</definedName>
    <definedName name="Appfondpropreannée2">#REF!</definedName>
    <definedName name="Appfondpropreannée3" localSheetId="6">#REF!</definedName>
    <definedName name="Appfondpropreannée3">#REF!</definedName>
    <definedName name="Appfondpropreannée4" localSheetId="6">#REF!</definedName>
    <definedName name="Appfondpropreannée4">#REF!</definedName>
    <definedName name="Appfondpropreannée5" localSheetId="6">#REF!</definedName>
    <definedName name="Appfondpropreannée5">#REF!</definedName>
    <definedName name="Autraidetatannée1" localSheetId="6">#REF!</definedName>
    <definedName name="Autraidetatannée1">#REF!</definedName>
    <definedName name="Autraidetatannée2" localSheetId="6">#REF!</definedName>
    <definedName name="Autraidetatannée2">#REF!</definedName>
    <definedName name="Autraidetatannée3" localSheetId="6">#REF!</definedName>
    <definedName name="Autraidetatannée3">#REF!</definedName>
    <definedName name="Autraidetatannée4" localSheetId="6">#REF!</definedName>
    <definedName name="Autraidetatannée4">#REF!</definedName>
    <definedName name="Autraidetatannée5" localSheetId="6">#REF!</definedName>
    <definedName name="Autraidetatannée5">#REF!</definedName>
    <definedName name="Autraidpubannée1" localSheetId="6">#REF!</definedName>
    <definedName name="Autraidpubannée1">#REF!</definedName>
    <definedName name="Autraidpubannée2" localSheetId="6">#REF!</definedName>
    <definedName name="Autraidpubannée2">#REF!</definedName>
    <definedName name="Autraidpubannée3" localSheetId="6">#REF!</definedName>
    <definedName name="Autraidpubannée3">#REF!</definedName>
    <definedName name="Autraidpubannée4" localSheetId="6">#REF!</definedName>
    <definedName name="Autraidpubannée4">#REF!</definedName>
    <definedName name="Autraidpubannée5" localSheetId="6">#REF!</definedName>
    <definedName name="Autraidpubannée5">#REF!</definedName>
    <definedName name="Autreproduit0" localSheetId="6">#REF!</definedName>
    <definedName name="Autreproduit0">#REF!</definedName>
    <definedName name="Autreproduit01" localSheetId="6">#REF!</definedName>
    <definedName name="Autreproduit01">#REF!</definedName>
    <definedName name="Autreproduit02" localSheetId="6">#REF!</definedName>
    <definedName name="Autreproduit02">#REF!</definedName>
    <definedName name="Autreproduit1" localSheetId="6">#REF!</definedName>
    <definedName name="Autreproduit1">#REF!</definedName>
    <definedName name="Autreproduit2" localSheetId="6">#REF!</definedName>
    <definedName name="Autreproduit2">#REF!</definedName>
    <definedName name="Autreproduit3" localSheetId="6">#REF!</definedName>
    <definedName name="Autreproduit3">#REF!</definedName>
    <definedName name="Autreproduit4" localSheetId="6">#REF!</definedName>
    <definedName name="Autreproduit4">#REF!</definedName>
    <definedName name="Autreproduit5" localSheetId="6">#REF!</definedName>
    <definedName name="Autreproduit5">#REF!</definedName>
    <definedName name="Autresachats0" localSheetId="6">#REF!</definedName>
    <definedName name="Autresachats0">#REF!</definedName>
    <definedName name="Autresachats01" localSheetId="6">#REF!</definedName>
    <definedName name="Autresachats01">#REF!</definedName>
    <definedName name="Autresachats02" localSheetId="6">#REF!</definedName>
    <definedName name="Autresachats02">#REF!</definedName>
    <definedName name="Autresachats1" localSheetId="6">#REF!</definedName>
    <definedName name="Autresachats1">#REF!</definedName>
    <definedName name="Autresachats2" localSheetId="6">#REF!</definedName>
    <definedName name="Autresachats2">#REF!</definedName>
    <definedName name="Autresachats3" localSheetId="6">#REF!</definedName>
    <definedName name="Autresachats3">#REF!</definedName>
    <definedName name="Autresachats4" localSheetId="6">#REF!</definedName>
    <definedName name="Autresachats4">#REF!</definedName>
    <definedName name="Autresachats5" localSheetId="6">#REF!</definedName>
    <definedName name="Autresachats5">#REF!</definedName>
    <definedName name="Autrescharges0" localSheetId="6">#REF!</definedName>
    <definedName name="Autrescharges0">#REF!</definedName>
    <definedName name="Autrescharges01" localSheetId="6">#REF!</definedName>
    <definedName name="Autrescharges01">#REF!</definedName>
    <definedName name="Autrescharges02" localSheetId="6">#REF!</definedName>
    <definedName name="Autrescharges02">#REF!</definedName>
    <definedName name="Autrescharges1" localSheetId="6">#REF!</definedName>
    <definedName name="Autrescharges1">#REF!</definedName>
    <definedName name="Autrescharges2" localSheetId="6">#REF!</definedName>
    <definedName name="Autrescharges2">#REF!</definedName>
    <definedName name="Autrescharges3" localSheetId="6">#REF!</definedName>
    <definedName name="Autrescharges3">#REF!</definedName>
    <definedName name="Autrescharges4" localSheetId="6">#REF!</definedName>
    <definedName name="Autrescharges4">#REF!</definedName>
    <definedName name="Autrescharges5" localSheetId="6">#REF!</definedName>
    <definedName name="Autrescharges5">#REF!</definedName>
    <definedName name="aze" localSheetId="6">#REF!</definedName>
    <definedName name="aze">#REF!</definedName>
    <definedName name="Brevetannée1" localSheetId="6">#REF!</definedName>
    <definedName name="Brevetannée1">#REF!</definedName>
    <definedName name="Brevetannée2" localSheetId="6">#REF!</definedName>
    <definedName name="Brevetannée2">#REF!</definedName>
    <definedName name="Brevetannée3" localSheetId="6">#REF!</definedName>
    <definedName name="Brevetannée3">#REF!</definedName>
    <definedName name="Brevetannée4" localSheetId="6">#REF!</definedName>
    <definedName name="Brevetannée4">#REF!</definedName>
    <definedName name="Brevetannée5" localSheetId="6">#REF!</definedName>
    <definedName name="Brevetannée5">#REF!</definedName>
    <definedName name="Caannée1" localSheetId="6">#REF!</definedName>
    <definedName name="Caannée1">#REF!</definedName>
    <definedName name="Caannée2" localSheetId="6">#REF!</definedName>
    <definedName name="Caannée2">#REF!</definedName>
    <definedName name="Caannée3" localSheetId="6">#REF!</definedName>
    <definedName name="Caannée3">#REF!</definedName>
    <definedName name="Caannée4" localSheetId="6">#REF!</definedName>
    <definedName name="Caannée4">#REF!</definedName>
    <definedName name="Caannée5" localSheetId="6">#REF!</definedName>
    <definedName name="Caannée5">#REF!</definedName>
    <definedName name="Cafrance0" localSheetId="6">#REF!</definedName>
    <definedName name="Cafrance0">#REF!</definedName>
    <definedName name="Cafrance01" localSheetId="6">#REF!</definedName>
    <definedName name="Cafrance01">#REF!</definedName>
    <definedName name="Cafrance02" localSheetId="6">#REF!</definedName>
    <definedName name="Cafrance02">#REF!</definedName>
    <definedName name="Cafrance1" localSheetId="6">#REF!</definedName>
    <definedName name="Cafrance1">#REF!</definedName>
    <definedName name="Cafrance2" localSheetId="6">#REF!</definedName>
    <definedName name="Cafrance2">#REF!</definedName>
    <definedName name="Cafrance3" localSheetId="6">#REF!</definedName>
    <definedName name="Cafrance3">#REF!</definedName>
    <definedName name="Cafrance4" localSheetId="6">#REF!</definedName>
    <definedName name="Cafrance4">#REF!</definedName>
    <definedName name="Cafrance5" localSheetId="6">#REF!</definedName>
    <definedName name="Cafrance5">#REF!</definedName>
    <definedName name="Canet0" localSheetId="6">#REF!</definedName>
    <definedName name="Canet0">#REF!</definedName>
    <definedName name="Canet01" localSheetId="6">#REF!</definedName>
    <definedName name="Canet01">#REF!</definedName>
    <definedName name="Canet02" localSheetId="6">#REF!</definedName>
    <definedName name="Canet02">#REF!</definedName>
    <definedName name="Canet1" localSheetId="6">#REF!</definedName>
    <definedName name="Canet1">#REF!</definedName>
    <definedName name="Canet2" localSheetId="6">#REF!</definedName>
    <definedName name="Canet2">#REF!</definedName>
    <definedName name="Canet3" localSheetId="6">#REF!</definedName>
    <definedName name="Canet3">#REF!</definedName>
    <definedName name="Canet4" localSheetId="6">#REF!</definedName>
    <definedName name="Canet4">#REF!</definedName>
    <definedName name="Canet5" localSheetId="6">#REF!</definedName>
    <definedName name="Canet5">#REF!</definedName>
    <definedName name="Capautofinan0" localSheetId="6">#REF!</definedName>
    <definedName name="Capautofinan0">#REF!</definedName>
    <definedName name="Capautofinan01" localSheetId="6">#REF!</definedName>
    <definedName name="Capautofinan01">#REF!</definedName>
    <definedName name="Capautofinan02" localSheetId="6">#REF!</definedName>
    <definedName name="Capautofinan02">#REF!</definedName>
    <definedName name="Capautofinan1" localSheetId="6">#REF!</definedName>
    <definedName name="Capautofinan1">#REF!</definedName>
    <definedName name="Capautofinan2" localSheetId="6">#REF!</definedName>
    <definedName name="Capautofinan2">#REF!</definedName>
    <definedName name="Capautofinan3" localSheetId="6">#REF!</definedName>
    <definedName name="Capautofinan3">#REF!</definedName>
    <definedName name="Capautofinan4" localSheetId="6">#REF!</definedName>
    <definedName name="Capautofinan4">#REF!</definedName>
    <definedName name="Capautofinan5" localSheetId="6">#REF!</definedName>
    <definedName name="Capautofinan5">#REF!</definedName>
    <definedName name="Capautofinanannée1" localSheetId="6">#REF!</definedName>
    <definedName name="Capautofinanannée1">#REF!</definedName>
    <definedName name="Capautofinanannée2" localSheetId="6">#REF!</definedName>
    <definedName name="Capautofinanannée2">#REF!</definedName>
    <definedName name="Capautofinanannée3" localSheetId="6">#REF!</definedName>
    <definedName name="Capautofinanannée3">#REF!</definedName>
    <definedName name="Capautofinanannée4" localSheetId="6">#REF!</definedName>
    <definedName name="Capautofinanannée4">#REF!</definedName>
    <definedName name="Capautofinanannée5" localSheetId="6">#REF!</definedName>
    <definedName name="Capautofinanannée5">#REF!</definedName>
    <definedName name="Capautofinanaprèssubv0" localSheetId="6">#REF!</definedName>
    <definedName name="Capautofinanaprèssubv0">#REF!</definedName>
    <definedName name="Capautofinanaprèssubv01" localSheetId="6">#REF!</definedName>
    <definedName name="Capautofinanaprèssubv01">#REF!</definedName>
    <definedName name="Capautofinanaprèssubv02" localSheetId="6">#REF!</definedName>
    <definedName name="Capautofinanaprèssubv02">#REF!</definedName>
    <definedName name="Capautofinanaprèssubv1" localSheetId="6">#REF!</definedName>
    <definedName name="Capautofinanaprèssubv1">#REF!</definedName>
    <definedName name="Capautofinanaprèssubv2" localSheetId="6">#REF!</definedName>
    <definedName name="Capautofinanaprèssubv2">#REF!</definedName>
    <definedName name="Capautofinanaprèssubv3" localSheetId="6">#REF!</definedName>
    <definedName name="Capautofinanaprèssubv3">#REF!</definedName>
    <definedName name="Capautofinanaprèssubv4" localSheetId="6">#REF!</definedName>
    <definedName name="Capautofinanaprèssubv4">#REF!</definedName>
    <definedName name="Capautofinanaprèssubv5" localSheetId="6">#REF!</definedName>
    <definedName name="Capautofinanaprèssubv5">#REF!</definedName>
    <definedName name="Capexannée1" localSheetId="6">#REF!</definedName>
    <definedName name="Capexannée1">#REF!</definedName>
    <definedName name="Capexannée2" localSheetId="6">#REF!</definedName>
    <definedName name="Capexannée2">#REF!</definedName>
    <definedName name="Capexannée3" localSheetId="6">#REF!</definedName>
    <definedName name="Capexannée3">#REF!</definedName>
    <definedName name="Capexannée4" localSheetId="6">#REF!</definedName>
    <definedName name="Capexannée4">#REF!</definedName>
    <definedName name="Capexannée5" localSheetId="6">#REF!</definedName>
    <definedName name="Capexannée5">#REF!</definedName>
    <definedName name="Capitalactionnaire1" localSheetId="6">#REF!</definedName>
    <definedName name="Capitalactionnaire1">#REF!</definedName>
    <definedName name="Capitalactionnaire2" localSheetId="6">#REF!</definedName>
    <definedName name="Capitalactionnaire2">#REF!</definedName>
    <definedName name="Capitalactionnaire3" localSheetId="6">#REF!</definedName>
    <definedName name="Capitalactionnaire3">#REF!</definedName>
    <definedName name="Capitalactionnaire4" localSheetId="6">#REF!</definedName>
    <definedName name="Capitalactionnaire4">#REF!</definedName>
    <definedName name="Capitalactionnaire5" localSheetId="6">#REF!</definedName>
    <definedName name="Capitalactionnaire5">#REF!</definedName>
    <definedName name="Caprévannée1" localSheetId="6">#REF!</definedName>
    <definedName name="Caprévannée1">#REF!</definedName>
    <definedName name="Caprévannée2" localSheetId="6">#REF!</definedName>
    <definedName name="Caprévannée2">#REF!</definedName>
    <definedName name="Caprévannée3" localSheetId="6">#REF!</definedName>
    <definedName name="Caprévannée3">#REF!</definedName>
    <definedName name="caprévannée4" localSheetId="6">#REF!</definedName>
    <definedName name="caprévannée4">#REF!</definedName>
    <definedName name="Caprévannée5" localSheetId="6">#REF!</definedName>
    <definedName name="Caprévannée5">#REF!</definedName>
    <definedName name="Cddinstal1" localSheetId="6">#REF!</definedName>
    <definedName name="Cddinstal1">#REF!</definedName>
    <definedName name="Cddinstal2" localSheetId="6">#REF!</definedName>
    <definedName name="Cddinstal2">#REF!</definedName>
    <definedName name="Cddinstal3" localSheetId="6">#REF!</definedName>
    <definedName name="Cddinstal3">#REF!</definedName>
    <definedName name="Cddinstal4" localSheetId="6">#REF!</definedName>
    <definedName name="Cddinstal4">#REF!</definedName>
    <definedName name="Cddinstal5" localSheetId="6">#REF!</definedName>
    <definedName name="Cddinstal5">#REF!</definedName>
    <definedName name="Cddinstal6" localSheetId="6">#REF!</definedName>
    <definedName name="Cddinstal6">#REF!</definedName>
    <definedName name="Cddinstal7" localSheetId="6">#REF!</definedName>
    <definedName name="Cddinstal7">#REF!</definedName>
    <definedName name="Cdicréesannée1" localSheetId="6">#REF!</definedName>
    <definedName name="Cdicréesannée1">#REF!</definedName>
    <definedName name="Cdicréesannée2" localSheetId="6">#REF!</definedName>
    <definedName name="Cdicréesannée2">#REF!</definedName>
    <definedName name="Cdicréesannée3" localSheetId="6">#REF!</definedName>
    <definedName name="Cdicréesannée3">#REF!</definedName>
    <definedName name="Cdicréesannée4" localSheetId="6">#REF!</definedName>
    <definedName name="Cdicréesannée4">#REF!</definedName>
    <definedName name="Cdicréesannée5" localSheetId="6">#REF!</definedName>
    <definedName name="Cdicréesannée5">#REF!</definedName>
    <definedName name="Cdiinstal1" localSheetId="6">#REF!</definedName>
    <definedName name="Cdiinstal1">#REF!</definedName>
    <definedName name="Cdiinstal2" localSheetId="6">#REF!</definedName>
    <definedName name="Cdiinstal2">#REF!</definedName>
    <definedName name="Cdiinstal3" localSheetId="6">#REF!</definedName>
    <definedName name="Cdiinstal3">#REF!</definedName>
    <definedName name="Cdiinstal4" localSheetId="6">#REF!</definedName>
    <definedName name="Cdiinstal4">#REF!</definedName>
    <definedName name="Cdiinstal5" localSheetId="6">#REF!</definedName>
    <definedName name="Cdiinstal5">#REF!</definedName>
    <definedName name="Cdiinstal6" localSheetId="6">#REF!</definedName>
    <definedName name="Cdiinstal6">#REF!</definedName>
    <definedName name="Cdiinstal7" localSheetId="6">#REF!</definedName>
    <definedName name="Cdiinstal7">#REF!</definedName>
    <definedName name="Cessionimmoannée1" localSheetId="6">#REF!</definedName>
    <definedName name="Cessionimmoannée1">#REF!</definedName>
    <definedName name="Cessionimmoannée2" localSheetId="6">#REF!</definedName>
    <definedName name="Cessionimmoannée2">#REF!</definedName>
    <definedName name="Cessionimmoannée3" localSheetId="6">#REF!</definedName>
    <definedName name="Cessionimmoannée3">#REF!</definedName>
    <definedName name="Cessionimmoannée4" localSheetId="6">#REF!</definedName>
    <definedName name="Cessionimmoannée4">#REF!</definedName>
    <definedName name="Cessionimmoannée5" localSheetId="6">#REF!</definedName>
    <definedName name="Cessionimmoannée5">#REF!</definedName>
    <definedName name="Chargepersonnel0" localSheetId="6">#REF!</definedName>
    <definedName name="Chargepersonnel0">#REF!</definedName>
    <definedName name="Chargepersonnel01" localSheetId="6">#REF!</definedName>
    <definedName name="Chargepersonnel01">#REF!</definedName>
    <definedName name="Chargepersonnel02" localSheetId="6">#REF!</definedName>
    <definedName name="Chargepersonnel02">#REF!</definedName>
    <definedName name="Chargepersonnel1" localSheetId="6">#REF!</definedName>
    <definedName name="Chargepersonnel1">#REF!</definedName>
    <definedName name="Chargepersonnel2" localSheetId="6">#REF!</definedName>
    <definedName name="Chargepersonnel2">#REF!</definedName>
    <definedName name="Chargepersonnel3" localSheetId="6">#REF!</definedName>
    <definedName name="Chargepersonnel3">#REF!</definedName>
    <definedName name="Chargepersonnel4" localSheetId="6">#REF!</definedName>
    <definedName name="Chargepersonnel4">#REF!</definedName>
    <definedName name="Chargepersonnel5" localSheetId="6">#REF!</definedName>
    <definedName name="Chargepersonnel5">#REF!</definedName>
    <definedName name="Chargesexceptionnelles0" localSheetId="6">#REF!</definedName>
    <definedName name="Chargesexceptionnelles0">#REF!</definedName>
    <definedName name="Chargesexceptionnelles01" localSheetId="6">#REF!</definedName>
    <definedName name="Chargesexceptionnelles01">#REF!</definedName>
    <definedName name="Chargesexceptionnelles02" localSheetId="6">#REF!</definedName>
    <definedName name="Chargesexceptionnelles02">#REF!</definedName>
    <definedName name="Chargesexceptionnelles1" localSheetId="6">#REF!</definedName>
    <definedName name="Chargesexceptionnelles1">#REF!</definedName>
    <definedName name="Chargesexceptionnelles2" localSheetId="6">#REF!</definedName>
    <definedName name="Chargesexceptionnelles2">#REF!</definedName>
    <definedName name="Chargesexceptionnelles3" localSheetId="6">#REF!</definedName>
    <definedName name="Chargesexceptionnelles3">#REF!</definedName>
    <definedName name="Chargesexceptionnelles4" localSheetId="6">#REF!</definedName>
    <definedName name="Chargesexceptionnelles4">#REF!</definedName>
    <definedName name="Chargesexceptionnelles5" localSheetId="6">#REF!</definedName>
    <definedName name="Chargesexceptionnelles5">#REF!</definedName>
    <definedName name="Communeprog" localSheetId="6">#REF!</definedName>
    <definedName name="Communeprog">#REF!</definedName>
    <definedName name="Construcimannée1" localSheetId="6">#REF!</definedName>
    <definedName name="Construcimannée1">#REF!</definedName>
    <definedName name="Construcimannée2" localSheetId="6">#REF!</definedName>
    <definedName name="Construcimannée2">#REF!</definedName>
    <definedName name="Construcimannée3" localSheetId="6">#REF!</definedName>
    <definedName name="Construcimannée3">#REF!</definedName>
    <definedName name="Construcimannée4" localSheetId="6">#REF!</definedName>
    <definedName name="Construcimannée4">#REF!</definedName>
    <definedName name="Construcimannée5" localSheetId="6">#REF!</definedName>
    <definedName name="Construcimannée5">#REF!</definedName>
    <definedName name="Coûtotalpost1" localSheetId="6">#REF!</definedName>
    <definedName name="Coûtotalpost1">#REF!</definedName>
    <definedName name="Coûtotalpost2" localSheetId="6">#REF!</definedName>
    <definedName name="Coûtotalpost2">#REF!</definedName>
    <definedName name="Coûtotalpost3" localSheetId="6">#REF!</definedName>
    <definedName name="Coûtotalpost3">#REF!</definedName>
    <definedName name="Coûtotalpost4" localSheetId="6">#REF!</definedName>
    <definedName name="Coûtotalpost4">#REF!</definedName>
    <definedName name="Coûtotalpost5" localSheetId="6">#REF!</definedName>
    <definedName name="Coûtotalpost5">#REF!</definedName>
    <definedName name="Coûtotalpost6" localSheetId="6">#REF!</definedName>
    <definedName name="Coûtotalpost6">#REF!</definedName>
    <definedName name="Coûtotalpost7" localSheetId="6">#REF!</definedName>
    <definedName name="Coûtotalpost7">#REF!</definedName>
    <definedName name="Coûtotalpost8" localSheetId="6">#REF!</definedName>
    <definedName name="Coûtotalpost8">#REF!</definedName>
    <definedName name="Coûtotalpost9" localSheetId="6">#REF!</definedName>
    <definedName name="Coûtotalpost9">#REF!</definedName>
    <definedName name="Coûtsalannuel1" localSheetId="6">#REF!</definedName>
    <definedName name="Coûtsalannuel1">#REF!</definedName>
    <definedName name="Coûtsalannuel2" localSheetId="6">#REF!</definedName>
    <definedName name="Coûtsalannuel2">#REF!</definedName>
    <definedName name="Coûtsalannuel3" localSheetId="6">#REF!</definedName>
    <definedName name="Coûtsalannuel3">#REF!</definedName>
    <definedName name="Coûtsalannuel4" localSheetId="6">#REF!</definedName>
    <definedName name="Coûtsalannuel4">#REF!</definedName>
    <definedName name="Coûtsalannuel5" localSheetId="6">#REF!</definedName>
    <definedName name="Coûtsalannuel5">#REF!</definedName>
    <definedName name="Coûtsalannuel6" localSheetId="6">#REF!</definedName>
    <definedName name="Coûtsalannuel6">#REF!</definedName>
    <definedName name="Coûtsalannuel7" localSheetId="6">#REF!</definedName>
    <definedName name="Coûtsalannuel7">#REF!</definedName>
    <definedName name="Coûtsalannuel8" localSheetId="6">#REF!</definedName>
    <definedName name="Coûtsalannuel8">#REF!</definedName>
    <definedName name="Coûtsalannuel9" localSheetId="6">#REF!</definedName>
    <definedName name="Coûtsalannuel9">#REF!</definedName>
    <definedName name="Coûttotalpost5" localSheetId="6">#REF!</definedName>
    <definedName name="Coûttotalpost5">#REF!</definedName>
    <definedName name="Création">"Case d'option 6"</definedName>
    <definedName name="Date" localSheetId="0">#REF!</definedName>
    <definedName name="Date" localSheetId="1">#REF!</definedName>
    <definedName name="Date" localSheetId="6">#REF!</definedName>
    <definedName name="Date">#REF!</definedName>
    <definedName name="Debutprog" localSheetId="0">#REF!</definedName>
    <definedName name="Debutprog" localSheetId="6">#REF!</definedName>
    <definedName name="Debutprog">#REF!</definedName>
    <definedName name="Déclaration" localSheetId="0">#REF!</definedName>
    <definedName name="Déclaration" localSheetId="6">#REF!</definedName>
    <definedName name="Déclaration">#REF!</definedName>
    <definedName name="Demande" localSheetId="6">#REF!</definedName>
    <definedName name="Demande">#REF!</definedName>
    <definedName name="Denomentre" localSheetId="6">#REF!</definedName>
    <definedName name="Denomentre">#REF!</definedName>
    <definedName name="Dépconsultannée1" localSheetId="6">#REF!</definedName>
    <definedName name="Dépconsultannée1">#REF!</definedName>
    <definedName name="Dépconsultannée2" localSheetId="6">#REF!</definedName>
    <definedName name="Dépconsultannée2">#REF!</definedName>
    <definedName name="Dépconsultannée3" localSheetId="6">#REF!</definedName>
    <definedName name="Dépconsultannée3">#REF!</definedName>
    <definedName name="Dépconsultannée4" localSheetId="6">#REF!</definedName>
    <definedName name="Dépconsultannée4">#REF!</definedName>
    <definedName name="Dépconsultannée5" localSheetId="6">#REF!</definedName>
    <definedName name="Dépconsultannée5">#REF!</definedName>
    <definedName name="Dépersannée1" localSheetId="6">#REF!</definedName>
    <definedName name="Dépersannée1">#REF!</definedName>
    <definedName name="Dépersannée2" localSheetId="6">#REF!</definedName>
    <definedName name="Dépersannée2">#REF!</definedName>
    <definedName name="Dépersannée3" localSheetId="6">#REF!</definedName>
    <definedName name="Dépersannée3">#REF!</definedName>
    <definedName name="Dépersannée4" localSheetId="6">#REF!</definedName>
    <definedName name="Dépersannée4">#REF!</definedName>
    <definedName name="Dépersannée5" localSheetId="6">#REF!</definedName>
    <definedName name="Dépersannée5">#REF!</definedName>
    <definedName name="Dépmatannée1" localSheetId="6">#REF!</definedName>
    <definedName name="Dépmatannée1">#REF!</definedName>
    <definedName name="Dépmatannée2" localSheetId="6">#REF!</definedName>
    <definedName name="Dépmatannée2">#REF!</definedName>
    <definedName name="Dépmatannée3" localSheetId="6">#REF!</definedName>
    <definedName name="Dépmatannée3">#REF!</definedName>
    <definedName name="Dépmatannée4" localSheetId="6">#REF!</definedName>
    <definedName name="Dépmatannée4">#REF!</definedName>
    <definedName name="Dépmatannée5" localSheetId="6">#REF!</definedName>
    <definedName name="Dépmatannée5">#REF!</definedName>
    <definedName name="Dépprog" localSheetId="6">#REF!</definedName>
    <definedName name="Dépprog">#REF!</definedName>
    <definedName name="Déprdcaannée1" localSheetId="6">#REF!</definedName>
    <definedName name="Déprdcaannée1">#REF!</definedName>
    <definedName name="Déprdcaannée2" localSheetId="6">#REF!</definedName>
    <definedName name="Déprdcaannée2">#REF!</definedName>
    <definedName name="Déprdcaannée3" localSheetId="6">#REF!</definedName>
    <definedName name="Déprdcaannée3">#REF!</definedName>
    <definedName name="Déprdcaannée4" localSheetId="6">#REF!</definedName>
    <definedName name="Déprdcaannée4">#REF!</definedName>
    <definedName name="Déprdcaannée5" localSheetId="6">#REF!</definedName>
    <definedName name="Déprdcaannée5">#REF!</definedName>
    <definedName name="Déprdiannée1" localSheetId="6">#REF!</definedName>
    <definedName name="Déprdiannée1">#REF!</definedName>
    <definedName name="Déprdiannée2" localSheetId="6">#REF!</definedName>
    <definedName name="Déprdiannée2">#REF!</definedName>
    <definedName name="Déprdiannée3" localSheetId="6">#REF!</definedName>
    <definedName name="Déprdiannée3">#REF!</definedName>
    <definedName name="Déprdiannée4" localSheetId="6">#REF!</definedName>
    <definedName name="Déprdiannée4">#REF!</definedName>
    <definedName name="Déprdiannée5" localSheetId="6">#REF!</definedName>
    <definedName name="Déprdiannée5">#REF!</definedName>
    <definedName name="Diminutionbfrannée1" localSheetId="6">#REF!</definedName>
    <definedName name="Diminutionbfrannée1">#REF!</definedName>
    <definedName name="Diminutionbfrannée2" localSheetId="6">#REF!</definedName>
    <definedName name="Diminutionbfrannée2">#REF!</definedName>
    <definedName name="Diminutionbfrannée3" localSheetId="6">#REF!</definedName>
    <definedName name="Diminutionbfrannée3">#REF!</definedName>
    <definedName name="Diminutionbfrannée4" localSheetId="6">#REF!</definedName>
    <definedName name="Diminutionbfrannée4">#REF!</definedName>
    <definedName name="Diminutionbfrannée5" localSheetId="6">#REF!</definedName>
    <definedName name="Diminutionbfrannée5">#REF!</definedName>
    <definedName name="Dividréducannée1" localSheetId="6">#REF!</definedName>
    <definedName name="Dividréducannée1">#REF!</definedName>
    <definedName name="Dividréducannée2" localSheetId="6">#REF!</definedName>
    <definedName name="Dividréducannée2">#REF!</definedName>
    <definedName name="Dividréducannée3" localSheetId="6">#REF!</definedName>
    <definedName name="Dividréducannée3">#REF!</definedName>
    <definedName name="Dividréducannée4" localSheetId="6">#REF!</definedName>
    <definedName name="Dividréducannée4">#REF!</definedName>
    <definedName name="Dividréducannée5" localSheetId="6">#REF!</definedName>
    <definedName name="Dividréducannée5">#REF!</definedName>
    <definedName name="Dotationexploit0" localSheetId="6">#REF!</definedName>
    <definedName name="Dotationexploit0">#REF!</definedName>
    <definedName name="Dotationexploit01" localSheetId="6">#REF!</definedName>
    <definedName name="Dotationexploit01">#REF!</definedName>
    <definedName name="Dotationexploit02" localSheetId="6">#REF!</definedName>
    <definedName name="Dotationexploit02">#REF!</definedName>
    <definedName name="Dotationexploit1" localSheetId="6">#REF!</definedName>
    <definedName name="Dotationexploit1">#REF!</definedName>
    <definedName name="Dotationexploit2" localSheetId="6">#REF!</definedName>
    <definedName name="Dotationexploit2">#REF!</definedName>
    <definedName name="Dotationexploit3" localSheetId="6">#REF!</definedName>
    <definedName name="Dotationexploit3">#REF!</definedName>
    <definedName name="Dotationexploit4" localSheetId="6">#REF!</definedName>
    <definedName name="Dotationexploit4">#REF!</definedName>
    <definedName name="Dotationexploit5" localSheetId="6">#REF!</definedName>
    <definedName name="Dotationexploit5">#REF!</definedName>
    <definedName name="Dotationreprise0" localSheetId="6">#REF!</definedName>
    <definedName name="Dotationreprise0">#REF!</definedName>
    <definedName name="Dotationreprise01" localSheetId="6">#REF!</definedName>
    <definedName name="Dotationreprise01">#REF!</definedName>
    <definedName name="Dotationreprise02" localSheetId="6">#REF!</definedName>
    <definedName name="Dotationreprise02">#REF!</definedName>
    <definedName name="Dotationreprise1" localSheetId="6">#REF!</definedName>
    <definedName name="Dotationreprise1">#REF!</definedName>
    <definedName name="Dotationreprise2" localSheetId="6">#REF!</definedName>
    <definedName name="Dotationreprise2">#REF!</definedName>
    <definedName name="Dotationreprise3" localSheetId="6">#REF!</definedName>
    <definedName name="Dotationreprise3">#REF!</definedName>
    <definedName name="Dotationreprise4" localSheetId="6">#REF!</definedName>
    <definedName name="Dotationreprise4">#REF!</definedName>
    <definedName name="Dotationreprise5" localSheetId="6">#REF!</definedName>
    <definedName name="Dotationreprise5">#REF!</definedName>
    <definedName name="Ebit0" localSheetId="6">#REF!</definedName>
    <definedName name="Ebit0">#REF!</definedName>
    <definedName name="Ebit01" localSheetId="6">#REF!</definedName>
    <definedName name="Ebit01">#REF!</definedName>
    <definedName name="Ebit02" localSheetId="6">#REF!</definedName>
    <definedName name="Ebit02">#REF!</definedName>
    <definedName name="Ebit1" localSheetId="6">#REF!</definedName>
    <definedName name="Ebit1">#REF!</definedName>
    <definedName name="Ebit2" localSheetId="6">#REF!</definedName>
    <definedName name="Ebit2">#REF!</definedName>
    <definedName name="Ebit3" localSheetId="6">#REF!</definedName>
    <definedName name="Ebit3">#REF!</definedName>
    <definedName name="Ebit4" localSheetId="6">#REF!</definedName>
    <definedName name="Ebit4">#REF!</definedName>
    <definedName name="Ebit5" localSheetId="6">#REF!</definedName>
    <definedName name="Ebit5">#REF!</definedName>
    <definedName name="Ebitda0" localSheetId="6">#REF!</definedName>
    <definedName name="Ebitda0">#REF!</definedName>
    <definedName name="Ebitda01" localSheetId="6">#REF!</definedName>
    <definedName name="Ebitda01">#REF!</definedName>
    <definedName name="Ebitda02" localSheetId="6">#REF!</definedName>
    <definedName name="Ebitda02">#REF!</definedName>
    <definedName name="Ebitda1" localSheetId="6">#REF!</definedName>
    <definedName name="Ebitda1">#REF!</definedName>
    <definedName name="Ebitda2" localSheetId="6">#REF!</definedName>
    <definedName name="Ebitda2">#REF!</definedName>
    <definedName name="Ebitda3" localSheetId="6">#REF!</definedName>
    <definedName name="Ebitda3">#REF!</definedName>
    <definedName name="Ebitda4" localSheetId="6">#REF!</definedName>
    <definedName name="Ebitda4">#REF!</definedName>
    <definedName name="Ebitda5" localSheetId="6">#REF!</definedName>
    <definedName name="Ebitda5">#REF!</definedName>
    <definedName name="Ebitdaannée1" localSheetId="6">#REF!</definedName>
    <definedName name="Ebitdaannée1">#REF!</definedName>
    <definedName name="Ebitdaannée2" localSheetId="6">#REF!</definedName>
    <definedName name="Ebitdaannée2">#REF!</definedName>
    <definedName name="Ebitdaannée3" localSheetId="6">#REF!</definedName>
    <definedName name="Ebitdaannée3">#REF!</definedName>
    <definedName name="Ebitdaannée4" localSheetId="6">#REF!</definedName>
    <definedName name="Ebitdaannée4">#REF!</definedName>
    <definedName name="Ebitdaannée5" localSheetId="6">#REF!</definedName>
    <definedName name="Ebitdaannée5">#REF!</definedName>
    <definedName name="Effectifinstal1" localSheetId="6">#REF!</definedName>
    <definedName name="Effectifinstal1">#REF!</definedName>
    <definedName name="Effectifinstal2" localSheetId="6">#REF!</definedName>
    <definedName name="Effectifinstal2">#REF!</definedName>
    <definedName name="Effectifinstal3" localSheetId="6">#REF!</definedName>
    <definedName name="Effectifinstal3">#REF!</definedName>
    <definedName name="Effectifinstal4" localSheetId="6">#REF!</definedName>
    <definedName name="Effectifinstal4">#REF!</definedName>
    <definedName name="Effectifinstal5" localSheetId="6">#REF!</definedName>
    <definedName name="Effectifinstal5">#REF!</definedName>
    <definedName name="Effectifinstal6" localSheetId="6">#REF!</definedName>
    <definedName name="Effectifinstal6">#REF!</definedName>
    <definedName name="Effectifinstal7" localSheetId="6">#REF!</definedName>
    <definedName name="Effectifinstal7">#REF!</definedName>
    <definedName name="EffectifN1" localSheetId="6">#REF!</definedName>
    <definedName name="EffectifN1">#REF!</definedName>
    <definedName name="EffectifN2" localSheetId="6">#REF!</definedName>
    <definedName name="EffectifN2">#REF!</definedName>
    <definedName name="EffectifN3" localSheetId="6">#REF!</definedName>
    <definedName name="EffectifN3">#REF!</definedName>
    <definedName name="EffectifN4" localSheetId="6">#REF!</definedName>
    <definedName name="EffectifN4">#REF!</definedName>
    <definedName name="EffectifN5" localSheetId="6">#REF!</definedName>
    <definedName name="EffectifN5">#REF!</definedName>
    <definedName name="Effreference" localSheetId="6">#REF!</definedName>
    <definedName name="Effreference">#REF!</definedName>
    <definedName name="Emplgtermeannée1" localSheetId="6">#REF!</definedName>
    <definedName name="Emplgtermeannée1">#REF!</definedName>
    <definedName name="Emplgtermeannée2" localSheetId="6">#REF!</definedName>
    <definedName name="Emplgtermeannée2">#REF!</definedName>
    <definedName name="Emplgtermeannée3" localSheetId="6">#REF!</definedName>
    <definedName name="Emplgtermeannée3">#REF!</definedName>
    <definedName name="Emplgtermeannée4" localSheetId="6">#REF!</definedName>
    <definedName name="Emplgtermeannée4">#REF!</definedName>
    <definedName name="Emplgtermeannée5" localSheetId="6">#REF!</definedName>
    <definedName name="Emplgtermeannée5">#REF!</definedName>
    <definedName name="EmploisMaintenusN" localSheetId="6">#REF!</definedName>
    <definedName name="EmploisMaintenusN">#REF!</definedName>
    <definedName name="EmploisMaintenusN1" localSheetId="6">#REF!</definedName>
    <definedName name="EmploisMaintenusN1">#REF!</definedName>
    <definedName name="EmploisMaintenusN2" localSheetId="6">#REF!</definedName>
    <definedName name="EmploisMaintenusN2">#REF!</definedName>
    <definedName name="EmploisMaintenusN3" localSheetId="6">#REF!</definedName>
    <definedName name="EmploisMaintenusN3">#REF!</definedName>
    <definedName name="EmploisMaintenusN4" localSheetId="6">#REF!</definedName>
    <definedName name="EmploisMaintenusN4">#REF!</definedName>
    <definedName name="Emploitransfannée1" localSheetId="6">#REF!</definedName>
    <definedName name="Emploitransfannée1">#REF!</definedName>
    <definedName name="Emplreprisannée1" localSheetId="6">#REF!</definedName>
    <definedName name="Emplreprisannée1">#REF!</definedName>
    <definedName name="Emplreprisannée2" localSheetId="6">#REF!</definedName>
    <definedName name="Emplreprisannée2">#REF!</definedName>
    <definedName name="Emplreprisannée3" localSheetId="6">#REF!</definedName>
    <definedName name="Emplreprisannée3">#REF!</definedName>
    <definedName name="Emplreprisannée4" localSheetId="6">#REF!</definedName>
    <definedName name="Emplreprisannée4">#REF!</definedName>
    <definedName name="Emplreprisannée5" localSheetId="6">#REF!</definedName>
    <definedName name="Emplreprisannée5">#REF!</definedName>
    <definedName name="Empltransfannée2" localSheetId="6">#REF!</definedName>
    <definedName name="Empltransfannée2">#REF!</definedName>
    <definedName name="Empltransfannée3" localSheetId="6">#REF!</definedName>
    <definedName name="Empltransfannée3">#REF!</definedName>
    <definedName name="Empltransfannée4" localSheetId="6">#REF!</definedName>
    <definedName name="Empltransfannée4">#REF!</definedName>
    <definedName name="Empltransfannée5" localSheetId="6">#REF!</definedName>
    <definedName name="Empltransfannée5">#REF!</definedName>
    <definedName name="Empmoytermeannée1" localSheetId="6">#REF!</definedName>
    <definedName name="Empmoytermeannée1">#REF!</definedName>
    <definedName name="Empmoytermeannée2" localSheetId="6">#REF!</definedName>
    <definedName name="Empmoytermeannée2">#REF!</definedName>
    <definedName name="Empmoytermeannée3" localSheetId="6">#REF!</definedName>
    <definedName name="Empmoytermeannée3">#REF!</definedName>
    <definedName name="Empmoytermeannée4" localSheetId="6">#REF!</definedName>
    <definedName name="Empmoytermeannée4">#REF!</definedName>
    <definedName name="Empmoytermeannée5" localSheetId="6">#REF!</definedName>
    <definedName name="Empmoytermeannée5">#REF!</definedName>
    <definedName name="Ensonnomperso">"Case d'option 36"</definedName>
    <definedName name="Exotpannée1" localSheetId="0">#REF!</definedName>
    <definedName name="Exotpannée1" localSheetId="1">#REF!</definedName>
    <definedName name="Exotpannée1" localSheetId="6">#REF!</definedName>
    <definedName name="Exotpannée1">#REF!</definedName>
    <definedName name="Exotpannée2" localSheetId="0">#REF!</definedName>
    <definedName name="Exotpannée2" localSheetId="6">#REF!</definedName>
    <definedName name="Exotpannée2">#REF!</definedName>
    <definedName name="Exotpannée3" localSheetId="0">#REF!</definedName>
    <definedName name="Exotpannée3" localSheetId="6">#REF!</definedName>
    <definedName name="Exotpannée3">#REF!</definedName>
    <definedName name="Exotpannée4" localSheetId="6">#REF!</definedName>
    <definedName name="Exotpannée4">#REF!</definedName>
    <definedName name="Exotpannée5" localSheetId="6">#REF!</definedName>
    <definedName name="Exotpannée5">#REF!</definedName>
    <definedName name="Exportation0" localSheetId="6">#REF!</definedName>
    <definedName name="Exportation0">#REF!</definedName>
    <definedName name="Exportation01" localSheetId="6">#REF!</definedName>
    <definedName name="Exportation01">#REF!</definedName>
    <definedName name="Exportation02" localSheetId="6">#REF!</definedName>
    <definedName name="Exportation02">#REF!</definedName>
    <definedName name="Exportation1" localSheetId="6">#REF!</definedName>
    <definedName name="Exportation1">#REF!</definedName>
    <definedName name="Exportation2" localSheetId="6">#REF!</definedName>
    <definedName name="Exportation2">#REF!</definedName>
    <definedName name="Exportation3" localSheetId="6">#REF!</definedName>
    <definedName name="Exportation3">#REF!</definedName>
    <definedName name="Exportation4" localSheetId="6">#REF!</definedName>
    <definedName name="Exportation4">#REF!</definedName>
    <definedName name="Exportation5" localSheetId="6">#REF!</definedName>
    <definedName name="Exportation5">#REF!</definedName>
    <definedName name="Extension">"Case d'option 7"</definedName>
    <definedName name="f" localSheetId="0">#REF!</definedName>
    <definedName name="f" localSheetId="1">#REF!</definedName>
    <definedName name="f" localSheetId="6">#REF!</definedName>
    <definedName name="f">#REF!</definedName>
    <definedName name="F_Demande" localSheetId="0">'A1 - Fiche de demande d''aide'!$B$1:$AI$102</definedName>
    <definedName name="F_Demande" localSheetId="1">#REF!</definedName>
    <definedName name="F_Demande" localSheetId="6">#REF!</definedName>
    <definedName name="F_Demande">#REF!</definedName>
    <definedName name="Financréditbailannée1" localSheetId="0">#REF!</definedName>
    <definedName name="Financréditbailannée1" localSheetId="6">#REF!</definedName>
    <definedName name="Financréditbailannée1">#REF!</definedName>
    <definedName name="Financréditbailannée2" localSheetId="0">#REF!</definedName>
    <definedName name="Financréditbailannée2" localSheetId="6">#REF!</definedName>
    <definedName name="Financréditbailannée2">#REF!</definedName>
    <definedName name="Financréditbailannée3" localSheetId="6">#REF!</definedName>
    <definedName name="Financréditbailannée3">#REF!</definedName>
    <definedName name="Financréditbailannée4" localSheetId="6">#REF!</definedName>
    <definedName name="Financréditbailannée4">#REF!</definedName>
    <definedName name="Financréditbailannée5" localSheetId="6">#REF!</definedName>
    <definedName name="Financréditbailannée5">#REF!</definedName>
    <definedName name="Finprog" localSheetId="6">#REF!</definedName>
    <definedName name="Finprog">#REF!</definedName>
    <definedName name="Fonction" localSheetId="6">#REF!</definedName>
    <definedName name="Fonction">#REF!</definedName>
    <definedName name="FonctionDirigeant" localSheetId="6">#REF!</definedName>
    <definedName name="FonctionDirigeant">#REF!</definedName>
    <definedName name="FonctionsContact" localSheetId="0">[1]Présentation!#REF!</definedName>
    <definedName name="FonctionsContact" localSheetId="1">[1]Présentation!#REF!</definedName>
    <definedName name="FonctionsContact" localSheetId="6">[1]Présentation!#REF!</definedName>
    <definedName name="FonctionsContact">[1]Présentation!#REF!</definedName>
    <definedName name="Formjurentre" localSheetId="0">#REF!</definedName>
    <definedName name="Formjurentre" localSheetId="1">#REF!</definedName>
    <definedName name="Formjurentre" localSheetId="6">#REF!</definedName>
    <definedName name="Formjurentre">#REF!</definedName>
    <definedName name="Fraisaddannée1" localSheetId="0">#REF!</definedName>
    <definedName name="Fraisaddannée1" localSheetId="6">#REF!</definedName>
    <definedName name="Fraisaddannée1">#REF!</definedName>
    <definedName name="Fraisaddannée2" localSheetId="0">#REF!</definedName>
    <definedName name="Fraisaddannée2" localSheetId="6">#REF!</definedName>
    <definedName name="Fraisaddannée2">#REF!</definedName>
    <definedName name="Fraisaddannée3" localSheetId="6">#REF!</definedName>
    <definedName name="Fraisaddannée3">#REF!</definedName>
    <definedName name="Fraisaddannée4" localSheetId="6">#REF!</definedName>
    <definedName name="Fraisaddannée4">#REF!</definedName>
    <definedName name="Fraisaddannée5" localSheetId="6">#REF!</definedName>
    <definedName name="Fraisaddannée5">#REF!</definedName>
    <definedName name="Fraisexploitannée1" localSheetId="6">#REF!</definedName>
    <definedName name="Fraisexploitannée1">#REF!</definedName>
    <definedName name="Fraisexploitannée2" localSheetId="6">#REF!</definedName>
    <definedName name="Fraisexploitannée2">#REF!</definedName>
    <definedName name="Fraisexploitannée3" localSheetId="6">#REF!</definedName>
    <definedName name="Fraisexploitannée3">#REF!</definedName>
    <definedName name="Fraisexploitannée4" localSheetId="6">#REF!</definedName>
    <definedName name="Fraisexploitannée4">#REF!</definedName>
    <definedName name="Fraisexploitannée5" localSheetId="6">#REF!</definedName>
    <definedName name="Fraisexploitannée5">#REF!</definedName>
    <definedName name="Freecashflowannée1" localSheetId="6">#REF!</definedName>
    <definedName name="Freecashflowannée1">#REF!</definedName>
    <definedName name="Freecashflowannée2" localSheetId="6">#REF!</definedName>
    <definedName name="Freecashflowannée2">#REF!</definedName>
    <definedName name="Freecashflowannée3" localSheetId="6">#REF!</definedName>
    <definedName name="Freecashflowannée3">#REF!</definedName>
    <definedName name="Freecashflowannée4" localSheetId="6">#REF!</definedName>
    <definedName name="Freecashflowannée4">#REF!</definedName>
    <definedName name="Freecashflowannée5" localSheetId="6">#REF!</definedName>
    <definedName name="Freecashflowannée5">#REF!</definedName>
    <definedName name="Gdeentre">"Case d'option 15"</definedName>
    <definedName name="Impôtaxes0" localSheetId="0">#REF!</definedName>
    <definedName name="Impôtaxes0" localSheetId="1">#REF!</definedName>
    <definedName name="Impôtaxes0" localSheetId="6">#REF!</definedName>
    <definedName name="Impôtaxes0">#REF!</definedName>
    <definedName name="Impôtaxes01" localSheetId="0">#REF!</definedName>
    <definedName name="Impôtaxes01" localSheetId="6">#REF!</definedName>
    <definedName name="Impôtaxes01">#REF!</definedName>
    <definedName name="Impôtaxes02" localSheetId="0">#REF!</definedName>
    <definedName name="Impôtaxes02" localSheetId="6">#REF!</definedName>
    <definedName name="Impôtaxes02">#REF!</definedName>
    <definedName name="Impôtaxes1" localSheetId="6">#REF!</definedName>
    <definedName name="Impôtaxes1">#REF!</definedName>
    <definedName name="Impôtaxes2" localSheetId="6">#REF!</definedName>
    <definedName name="Impôtaxes2">#REF!</definedName>
    <definedName name="Impôtaxes3" localSheetId="6">#REF!</definedName>
    <definedName name="Impôtaxes3">#REF!</definedName>
    <definedName name="Impôtaxes4" localSheetId="6">#REF!</definedName>
    <definedName name="Impôtaxes4">#REF!</definedName>
    <definedName name="Impôtaxes5" localSheetId="6">#REF!</definedName>
    <definedName name="Impôtaxes5">#REF!</definedName>
    <definedName name="Impôtbénéfices0" localSheetId="6">#REF!</definedName>
    <definedName name="Impôtbénéfices0">#REF!</definedName>
    <definedName name="Impôtbénéfices01" localSheetId="6">#REF!</definedName>
    <definedName name="Impôtbénéfices01">#REF!</definedName>
    <definedName name="Impôtbénéfices02" localSheetId="6">#REF!</definedName>
    <definedName name="Impôtbénéfices02">#REF!</definedName>
    <definedName name="Impôtbénéfices1" localSheetId="6">#REF!</definedName>
    <definedName name="Impôtbénéfices1">#REF!</definedName>
    <definedName name="Impôtbénéfices2" localSheetId="6">#REF!</definedName>
    <definedName name="Impôtbénéfices2">#REF!</definedName>
    <definedName name="Impôtbénéfices3" localSheetId="6">#REF!</definedName>
    <definedName name="Impôtbénéfices3">#REF!</definedName>
    <definedName name="Impôtbénéfices4" localSheetId="6">#REF!</definedName>
    <definedName name="Impôtbénéfices4">#REF!</definedName>
    <definedName name="Impôtbénéfices5" localSheetId="6">#REF!</definedName>
    <definedName name="Impôtbénéfices5">#REF!</definedName>
    <definedName name="Industielleserv">"Case d'option 13"</definedName>
    <definedName name="Industrielleserv">"Case d'option 13"</definedName>
    <definedName name="Installannée1" localSheetId="0">#REF!</definedName>
    <definedName name="Installannée1" localSheetId="1">#REF!</definedName>
    <definedName name="Installannée1" localSheetId="6">#REF!</definedName>
    <definedName name="Installannée1">#REF!</definedName>
    <definedName name="Installannée2" localSheetId="0">#REF!</definedName>
    <definedName name="Installannée2" localSheetId="6">#REF!</definedName>
    <definedName name="Installannée2">#REF!</definedName>
    <definedName name="Installannée3" localSheetId="0">#REF!</definedName>
    <definedName name="Installannée3" localSheetId="6">#REF!</definedName>
    <definedName name="Installannée3">#REF!</definedName>
    <definedName name="Installannée4" localSheetId="6">#REF!</definedName>
    <definedName name="Installannée4">#REF!</definedName>
    <definedName name="Installannée5" localSheetId="6">#REF!</definedName>
    <definedName name="Installannée5">#REF!</definedName>
    <definedName name="Intérêts0" localSheetId="6">#REF!</definedName>
    <definedName name="Intérêts0">#REF!</definedName>
    <definedName name="Intérêts01" localSheetId="6">#REF!</definedName>
    <definedName name="Intérêts01">#REF!</definedName>
    <definedName name="Intérêts02" localSheetId="6">#REF!</definedName>
    <definedName name="Intérêts02">#REF!</definedName>
    <definedName name="Intérêts1" localSheetId="6">#REF!</definedName>
    <definedName name="Intérêts1">#REF!</definedName>
    <definedName name="Intérêts2" localSheetId="6">#REF!</definedName>
    <definedName name="Intérêts2">#REF!</definedName>
    <definedName name="Intérêts3" localSheetId="6">#REF!</definedName>
    <definedName name="Intérêts3">#REF!</definedName>
    <definedName name="Intérêts4" localSheetId="6">#REF!</definedName>
    <definedName name="Intérêts4">#REF!</definedName>
    <definedName name="Intérêts5" localSheetId="6">#REF!</definedName>
    <definedName name="Intérêts5">#REF!</definedName>
    <definedName name="Intériminstal1" localSheetId="6">#REF!</definedName>
    <definedName name="Intériminstal1">#REF!</definedName>
    <definedName name="Interiminstal2" localSheetId="6">#REF!</definedName>
    <definedName name="Interiminstal2">#REF!</definedName>
    <definedName name="Interiminstal3" localSheetId="6">#REF!</definedName>
    <definedName name="Interiminstal3">#REF!</definedName>
    <definedName name="Interiminstal4" localSheetId="6">#REF!</definedName>
    <definedName name="Interiminstal4">#REF!</definedName>
    <definedName name="Interiminstal5" localSheetId="6">#REF!</definedName>
    <definedName name="Interiminstal5">#REF!</definedName>
    <definedName name="Intériminstal6" localSheetId="6">#REF!</definedName>
    <definedName name="Intériminstal6">#REF!</definedName>
    <definedName name="Intériminstal7" localSheetId="6">#REF!</definedName>
    <definedName name="Intériminstal7">#REF!</definedName>
    <definedName name="Investhorsassannée1" localSheetId="6">#REF!</definedName>
    <definedName name="Investhorsassannée1">#REF!</definedName>
    <definedName name="Investhorsassannée2" localSheetId="6">#REF!</definedName>
    <definedName name="Investhorsassannée2">#REF!</definedName>
    <definedName name="Investhorsassannée3" localSheetId="6">#REF!</definedName>
    <definedName name="Investhorsassannée3">#REF!</definedName>
    <definedName name="Investhorsassannée4" localSheetId="6">#REF!</definedName>
    <definedName name="Investhorsassannée4">#REF!</definedName>
    <definedName name="Investhorsassannée5" localSheetId="6">#REF!</definedName>
    <definedName name="Investhorsassannée5">#REF!</definedName>
    <definedName name="Investhorsprogannée1" localSheetId="6">#REF!</definedName>
    <definedName name="Investhorsprogannée1">#REF!</definedName>
    <definedName name="Investhorsprogannée2" localSheetId="6">#REF!</definedName>
    <definedName name="Investhorsprogannée2">#REF!</definedName>
    <definedName name="Investhorsprogannée3" localSheetId="6">#REF!</definedName>
    <definedName name="Investhorsprogannée3">#REF!</definedName>
    <definedName name="Investhorsprogannée4" localSheetId="6">#REF!</definedName>
    <definedName name="Investhorsprogannée4">#REF!</definedName>
    <definedName name="Investhorsprogannée5" localSheetId="6">#REF!</definedName>
    <definedName name="Investhorsprogannée5">#REF!</definedName>
    <definedName name="Issurebitannée1" localSheetId="6">#REF!</definedName>
    <definedName name="Issurebitannée1">#REF!</definedName>
    <definedName name="Issurebitannée2" localSheetId="6">#REF!</definedName>
    <definedName name="Issurebitannée2">#REF!</definedName>
    <definedName name="Issurebitannée3" localSheetId="6">#REF!</definedName>
    <definedName name="Issurebitannée3">#REF!</definedName>
    <definedName name="Issurebitannée4" localSheetId="6">#REF!</definedName>
    <definedName name="Issurebitannée4">#REF!</definedName>
    <definedName name="Issurebitannée5" localSheetId="6">#REF!</definedName>
    <definedName name="Issurebitannée5">#REF!</definedName>
    <definedName name="kjfkdsjf" localSheetId="0">#REF!</definedName>
    <definedName name="kjfkdsjf" localSheetId="6">#REF!</definedName>
    <definedName name="kjfkdsjf">#REF!</definedName>
    <definedName name="Localinstal1" localSheetId="6">#REF!</definedName>
    <definedName name="Localinstal1">#REF!</definedName>
    <definedName name="Localinstal2" localSheetId="6">#REF!</definedName>
    <definedName name="Localinstal2">#REF!</definedName>
    <definedName name="Localinstal3" localSheetId="6">#REF!</definedName>
    <definedName name="Localinstal3">#REF!</definedName>
    <definedName name="Localinstal4" localSheetId="6">#REF!</definedName>
    <definedName name="Localinstal4">#REF!</definedName>
    <definedName name="Localinstal5" localSheetId="6">#REF!</definedName>
    <definedName name="Localinstal5">#REF!</definedName>
    <definedName name="Localinstal6" localSheetId="6">#REF!</definedName>
    <definedName name="Localinstal6">#REF!</definedName>
    <definedName name="Localinstal7" localSheetId="6">#REF!</definedName>
    <definedName name="Localinstal7">#REF!</definedName>
    <definedName name="M">"Case d'option 30"</definedName>
    <definedName name="Mailperscontact" localSheetId="0">[1]Présentation!#REF!</definedName>
    <definedName name="Mailperscontact" localSheetId="1">[1]Présentation!#REF!</definedName>
    <definedName name="Mailperscontact" localSheetId="6">[1]Présentation!#REF!</definedName>
    <definedName name="Mailperscontact">[1]Présentation!#REF!</definedName>
    <definedName name="Margeachats0" localSheetId="0">#REF!</definedName>
    <definedName name="Margeachats0" localSheetId="1">#REF!</definedName>
    <definedName name="Margeachats0" localSheetId="6">#REF!</definedName>
    <definedName name="Margeachats0">#REF!</definedName>
    <definedName name="Margeachats01" localSheetId="0">#REF!</definedName>
    <definedName name="Margeachats01" localSheetId="6">#REF!</definedName>
    <definedName name="Margeachats01">#REF!</definedName>
    <definedName name="Margeachats02" localSheetId="0">#REF!</definedName>
    <definedName name="Margeachats02" localSheetId="6">#REF!</definedName>
    <definedName name="Margeachats02">#REF!</definedName>
    <definedName name="Margeachats1" localSheetId="6">#REF!</definedName>
    <definedName name="Margeachats1">#REF!</definedName>
    <definedName name="Margeachats2" localSheetId="6">#REF!</definedName>
    <definedName name="Margeachats2">#REF!</definedName>
    <definedName name="Margeachats3" localSheetId="6">#REF!</definedName>
    <definedName name="Margeachats3">#REF!</definedName>
    <definedName name="Margeachats4" localSheetId="6">#REF!</definedName>
    <definedName name="Margeachats4">#REF!</definedName>
    <definedName name="Margeachats5" localSheetId="6">#REF!</definedName>
    <definedName name="Margeachats5">#REF!</definedName>
    <definedName name="Me">"Case d'option 29"</definedName>
    <definedName name="MelContact" localSheetId="0">[1]Présentation!#REF!</definedName>
    <definedName name="MelContact" localSheetId="1">[1]Présentation!#REF!</definedName>
    <definedName name="MelContact" localSheetId="6">[1]Présentation!#REF!</definedName>
    <definedName name="MelContact">[1]Présentation!#REF!</definedName>
    <definedName name="Mlle">"Case d'option 28"</definedName>
    <definedName name="Montantcapital" localSheetId="0">#REF!</definedName>
    <definedName name="Montantcapital" localSheetId="1">#REF!</definedName>
    <definedName name="Montantcapital" localSheetId="6">#REF!</definedName>
    <definedName name="Montantcapital">#REF!</definedName>
    <definedName name="Moyentre">"Case d'option 13"</definedName>
    <definedName name="Naf" localSheetId="0">#REF!</definedName>
    <definedName name="Naf" localSheetId="1">#REF!</definedName>
    <definedName name="Naf" localSheetId="6">#REF!</definedName>
    <definedName name="Naf">#REF!</definedName>
    <definedName name="Natact">"Zone de groupe 62"</definedName>
    <definedName name="Natactentre" localSheetId="0">#REF!</definedName>
    <definedName name="Natactentre" localSheetId="1">#REF!</definedName>
    <definedName name="Natactentre" localSheetId="6">#REF!</definedName>
    <definedName name="Natactentre">#REF!</definedName>
    <definedName name="Nationalitéactionnaire1" localSheetId="0">#REF!</definedName>
    <definedName name="Nationalitéactionnaire1" localSheetId="6">#REF!</definedName>
    <definedName name="Nationalitéactionnaire1">#REF!</definedName>
    <definedName name="Nationalitéactionnaire2" localSheetId="0">#REF!</definedName>
    <definedName name="Nationalitéactionnaire2" localSheetId="6">#REF!</definedName>
    <definedName name="Nationalitéactionnaire2">#REF!</definedName>
    <definedName name="Nationalitéactionnaire3" localSheetId="6">#REF!</definedName>
    <definedName name="Nationalitéactionnaire3">#REF!</definedName>
    <definedName name="Nationalitéactionnaire4" localSheetId="6">#REF!</definedName>
    <definedName name="Nationalitéactionnaire4">#REF!</definedName>
    <definedName name="Nationalitéactionnaire5" localSheetId="6">#REF!</definedName>
    <definedName name="Nationalitéactionnaire5">#REF!</definedName>
    <definedName name="Natpost1" localSheetId="6">#REF!</definedName>
    <definedName name="Natpost1">#REF!</definedName>
    <definedName name="Natpost2" localSheetId="6">#REF!</definedName>
    <definedName name="Natpost2">#REF!</definedName>
    <definedName name="Natpost3" localSheetId="6">#REF!</definedName>
    <definedName name="Natpost3">#REF!</definedName>
    <definedName name="Natpost4" localSheetId="6">#REF!</definedName>
    <definedName name="Natpost4">#REF!</definedName>
    <definedName name="Natpost5" localSheetId="6">#REF!</definedName>
    <definedName name="Natpost5">#REF!</definedName>
    <definedName name="Natpost6" localSheetId="6">#REF!</definedName>
    <definedName name="Natpost6">#REF!</definedName>
    <definedName name="Natpost7" localSheetId="6">#REF!</definedName>
    <definedName name="Natpost7">#REF!</definedName>
    <definedName name="Natpost8" localSheetId="6">#REF!</definedName>
    <definedName name="Natpost8">#REF!</definedName>
    <definedName name="Natpost9" localSheetId="6">#REF!</definedName>
    <definedName name="Natpost9">#REF!</definedName>
    <definedName name="Natprog">"Zone de groupe 61"</definedName>
    <definedName name="Nbchercheurannée1" localSheetId="0">#REF!</definedName>
    <definedName name="Nbchercheurannée1" localSheetId="1">#REF!</definedName>
    <definedName name="Nbchercheurannée1" localSheetId="6">#REF!</definedName>
    <definedName name="Nbchercheurannée1">#REF!</definedName>
    <definedName name="Nbchercheurannée2" localSheetId="0">#REF!</definedName>
    <definedName name="Nbchercheurannée2" localSheetId="6">#REF!</definedName>
    <definedName name="Nbchercheurannée2">#REF!</definedName>
    <definedName name="Nbchercheurannée3" localSheetId="0">#REF!</definedName>
    <definedName name="Nbchercheurannée3" localSheetId="6">#REF!</definedName>
    <definedName name="Nbchercheurannée3">#REF!</definedName>
    <definedName name="Nbchercheurannée4" localSheetId="6">#REF!</definedName>
    <definedName name="Nbchercheurannée4">#REF!</definedName>
    <definedName name="Nbchercheurannée5" localSheetId="6">#REF!</definedName>
    <definedName name="Nbchercheurannée5">#REF!</definedName>
    <definedName name="Nbpost1" localSheetId="6">#REF!</definedName>
    <definedName name="Nbpost1">#REF!</definedName>
    <definedName name="Nbpost2" localSheetId="6">#REF!</definedName>
    <definedName name="Nbpost2">#REF!</definedName>
    <definedName name="Nbpost3" localSheetId="6">#REF!</definedName>
    <definedName name="Nbpost3">#REF!</definedName>
    <definedName name="Nbpost4" localSheetId="6">#REF!</definedName>
    <definedName name="Nbpost4">#REF!</definedName>
    <definedName name="Nbpost5" localSheetId="6">#REF!</definedName>
    <definedName name="Nbpost5">#REF!</definedName>
    <definedName name="Nbpost6" localSheetId="6">#REF!</definedName>
    <definedName name="Nbpost6">#REF!</definedName>
    <definedName name="Nbpost7" localSheetId="6">#REF!</definedName>
    <definedName name="Nbpost7">#REF!</definedName>
    <definedName name="Nbpost8" localSheetId="6">#REF!</definedName>
    <definedName name="Nbpost8">#REF!</definedName>
    <definedName name="Nbpost9" localSheetId="6">#REF!</definedName>
    <definedName name="Nbpost9">#REF!</definedName>
    <definedName name="Nom" localSheetId="6">#REF!</definedName>
    <definedName name="Nom">#REF!</definedName>
    <definedName name="Nomactionnaire1" localSheetId="6">#REF!</definedName>
    <definedName name="Nomactionnaire1">#REF!</definedName>
    <definedName name="Nomactionnaire2" localSheetId="6">#REF!</definedName>
    <definedName name="Nomactionnaire2">#REF!</definedName>
    <definedName name="Nomactionnaire3" localSheetId="6">#REF!</definedName>
    <definedName name="Nomactionnaire3">#REF!</definedName>
    <definedName name="Nomactionnaire4" localSheetId="6">#REF!</definedName>
    <definedName name="Nomactionnaire4">#REF!</definedName>
    <definedName name="Nomactionnaire5" localSheetId="6">#REF!</definedName>
    <definedName name="Nomactionnaire5">#REF!</definedName>
    <definedName name="Nomdirigeant" localSheetId="6">#REF!</definedName>
    <definedName name="Nomdirigeant">#REF!</definedName>
    <definedName name="Nominstal1" localSheetId="6">#REF!</definedName>
    <definedName name="Nominstal1">#REF!</definedName>
    <definedName name="Nominstal2" localSheetId="6">#REF!</definedName>
    <definedName name="Nominstal2">#REF!</definedName>
    <definedName name="Nominstal3" localSheetId="6">#REF!</definedName>
    <definedName name="Nominstal3">#REF!</definedName>
    <definedName name="Nominstal4" localSheetId="6">#REF!</definedName>
    <definedName name="Nominstal4">#REF!</definedName>
    <definedName name="Nominstal5" localSheetId="6">#REF!</definedName>
    <definedName name="Nominstal5">#REF!</definedName>
    <definedName name="Nominstal6" localSheetId="6">#REF!</definedName>
    <definedName name="Nominstal6">#REF!</definedName>
    <definedName name="Nominstal7" localSheetId="6">#REF!</definedName>
    <definedName name="Nominstal7">#REF!</definedName>
    <definedName name="Nompromo1" localSheetId="6">#REF!</definedName>
    <definedName name="Nompromo1">#REF!</definedName>
    <definedName name="Nompromo2" localSheetId="6">#REF!</definedName>
    <definedName name="Nompromo2">#REF!</definedName>
    <definedName name="Nompromo3" localSheetId="6">#REF!</definedName>
    <definedName name="Nompromo3">#REF!</definedName>
    <definedName name="Nompromo4" localSheetId="6">#REF!</definedName>
    <definedName name="Nompromo4">#REF!</definedName>
    <definedName name="Opcommun0" localSheetId="6">#REF!</definedName>
    <definedName name="Opcommun0">#REF!</definedName>
    <definedName name="Opcommun01" localSheetId="6">#REF!</definedName>
    <definedName name="Opcommun01">#REF!</definedName>
    <definedName name="Opcommun02" localSheetId="6">#REF!</definedName>
    <definedName name="Opcommun02">#REF!</definedName>
    <definedName name="Opcommun1" localSheetId="6">#REF!</definedName>
    <definedName name="Opcommun1">#REF!</definedName>
    <definedName name="Opcommun2" localSheetId="6">#REF!</definedName>
    <definedName name="Opcommun2">#REF!</definedName>
    <definedName name="Opcommun3" localSheetId="6">#REF!</definedName>
    <definedName name="Opcommun3">#REF!</definedName>
    <definedName name="Opcommun4" localSheetId="6">#REF!</definedName>
    <definedName name="Opcommun4">#REF!</definedName>
    <definedName name="Opcommun5" localSheetId="6">#REF!</definedName>
    <definedName name="Opcommun5">#REF!</definedName>
    <definedName name="Partdvpexp" localSheetId="6">#REF!</definedName>
    <definedName name="Partdvpexp">#REF!</definedName>
    <definedName name="Participation0" localSheetId="6">#REF!</definedName>
    <definedName name="Participation0">#REF!</definedName>
    <definedName name="Participation01" localSheetId="6">#REF!</definedName>
    <definedName name="Participation01">#REF!</definedName>
    <definedName name="Participation02" localSheetId="6">#REF!</definedName>
    <definedName name="Participation02">#REF!</definedName>
    <definedName name="Participation1" localSheetId="6">#REF!</definedName>
    <definedName name="Participation1">#REF!</definedName>
    <definedName name="Participation2" localSheetId="6">#REF!</definedName>
    <definedName name="Participation2">#REF!</definedName>
    <definedName name="Participation3" localSheetId="6">#REF!</definedName>
    <definedName name="Participation3">#REF!</definedName>
    <definedName name="Participation4" localSheetId="6">#REF!</definedName>
    <definedName name="Participation4">#REF!</definedName>
    <definedName name="Participation5" localSheetId="6">#REF!</definedName>
    <definedName name="Participation5">#REF!</definedName>
    <definedName name="Partrecherchefond" localSheetId="6">#REF!</definedName>
    <definedName name="Partrecherchefond">#REF!</definedName>
    <definedName name="Partrechercheind" localSheetId="6">#REF!</definedName>
    <definedName name="Partrechercheind">#REF!</definedName>
    <definedName name="Patannée1" localSheetId="6">#REF!</definedName>
    <definedName name="Patannée1">#REF!</definedName>
    <definedName name="Patannée2" localSheetId="6">#REF!</definedName>
    <definedName name="Patannée2">#REF!</definedName>
    <definedName name="Patannée3" localSheetId="6">#REF!</definedName>
    <definedName name="Patannée3">#REF!</definedName>
    <definedName name="Patannée4" localSheetId="6">#REF!</definedName>
    <definedName name="Patannée4">#REF!</definedName>
    <definedName name="Patannée5" localSheetId="6">#REF!</definedName>
    <definedName name="Patannée5">#REF!</definedName>
    <definedName name="Paysperscontact" localSheetId="0">[1]Présentation!#REF!</definedName>
    <definedName name="Paysperscontact" localSheetId="1">[1]Présentation!#REF!</definedName>
    <definedName name="Paysperscontact" localSheetId="6">[1]Présentation!#REF!</definedName>
    <definedName name="Paysperscontact">[1]Présentation!#REF!</definedName>
    <definedName name="Paysprog" localSheetId="0">#REF!</definedName>
    <definedName name="Paysprog" localSheetId="1">#REF!</definedName>
    <definedName name="Paysprog" localSheetId="6">#REF!</definedName>
    <definedName name="Paysprog">#REF!</definedName>
    <definedName name="Pourcentageebit0" localSheetId="0">#REF!</definedName>
    <definedName name="Pourcentageebit0" localSheetId="6">#REF!</definedName>
    <definedName name="Pourcentageebit0">#REF!</definedName>
    <definedName name="Pourcentageebit01" localSheetId="0">#REF!</definedName>
    <definedName name="Pourcentageebit01" localSheetId="6">#REF!</definedName>
    <definedName name="Pourcentageebit01">#REF!</definedName>
    <definedName name="Pourcentageebit02" localSheetId="6">#REF!</definedName>
    <definedName name="Pourcentageebit02">#REF!</definedName>
    <definedName name="Pourcentageebit1" localSheetId="6">#REF!</definedName>
    <definedName name="Pourcentageebit1">#REF!</definedName>
    <definedName name="Pourcentageebit2" localSheetId="6">#REF!</definedName>
    <definedName name="Pourcentageebit2">#REF!</definedName>
    <definedName name="Pourcentageebit3" localSheetId="6">#REF!</definedName>
    <definedName name="Pourcentageebit3">#REF!</definedName>
    <definedName name="Pourcentageebit4" localSheetId="6">#REF!</definedName>
    <definedName name="Pourcentageebit4">#REF!</definedName>
    <definedName name="Pourcentageebit5" localSheetId="6">#REF!</definedName>
    <definedName name="Pourcentageebit5">#REF!</definedName>
    <definedName name="Pourcentageebitda0" localSheetId="6">#REF!</definedName>
    <definedName name="Pourcentageebitda0">#REF!</definedName>
    <definedName name="Pourcentageebitda01" localSheetId="6">#REF!</definedName>
    <definedName name="Pourcentageebitda01">#REF!</definedName>
    <definedName name="Pourcentageebitda02" localSheetId="6">#REF!</definedName>
    <definedName name="Pourcentageebitda02">#REF!</definedName>
    <definedName name="Pourcentageebitda1" localSheetId="6">#REF!</definedName>
    <definedName name="Pourcentageebitda1">#REF!</definedName>
    <definedName name="Pourcentageebitda2" localSheetId="6">#REF!</definedName>
    <definedName name="Pourcentageebitda2">#REF!</definedName>
    <definedName name="Pourcentageebitda3" localSheetId="6">#REF!</definedName>
    <definedName name="Pourcentageebitda3">#REF!</definedName>
    <definedName name="Pourcentageebitda4" localSheetId="6">#REF!</definedName>
    <definedName name="Pourcentageebitda4">#REF!</definedName>
    <definedName name="Pourcentageebitda5" localSheetId="6">#REF!</definedName>
    <definedName name="Pourcentageebitda5">#REF!</definedName>
    <definedName name="Pourcentagefrais0" localSheetId="6">#REF!</definedName>
    <definedName name="Pourcentagefrais0">#REF!</definedName>
    <definedName name="Pourcentagefrais01" localSheetId="6">#REF!</definedName>
    <definedName name="Pourcentagefrais01">#REF!</definedName>
    <definedName name="Pourcentagefrais02" localSheetId="6">#REF!</definedName>
    <definedName name="Pourcentagefrais02">#REF!</definedName>
    <definedName name="Pourcentagefrais1" localSheetId="6">#REF!</definedName>
    <definedName name="Pourcentagefrais1">#REF!</definedName>
    <definedName name="Pourcentagefrais2" localSheetId="6">#REF!</definedName>
    <definedName name="Pourcentagefrais2">#REF!</definedName>
    <definedName name="Pourcentagefrais3" localSheetId="6">#REF!</definedName>
    <definedName name="Pourcentagefrais3">#REF!</definedName>
    <definedName name="Pourcentagefrais4" localSheetId="6">#REF!</definedName>
    <definedName name="Pourcentagefrais4">#REF!</definedName>
    <definedName name="Pourcentagefrais5" localSheetId="6">#REF!</definedName>
    <definedName name="Pourcentagefrais5">#REF!</definedName>
    <definedName name="Pourcentagemarge0" localSheetId="6">#REF!</definedName>
    <definedName name="Pourcentagemarge0">#REF!</definedName>
    <definedName name="Pourcentagemarge01" localSheetId="6">#REF!</definedName>
    <definedName name="Pourcentagemarge01">#REF!</definedName>
    <definedName name="Pourcentagemarge02" localSheetId="6">#REF!</definedName>
    <definedName name="Pourcentagemarge02">#REF!</definedName>
    <definedName name="Pourcentagemarge1" localSheetId="6">#REF!</definedName>
    <definedName name="Pourcentagemarge1">#REF!</definedName>
    <definedName name="Pourcentagemarge2" localSheetId="6">#REF!</definedName>
    <definedName name="Pourcentagemarge2">#REF!</definedName>
    <definedName name="Pourcentagemarge3" localSheetId="6">#REF!</definedName>
    <definedName name="Pourcentagemarge3">#REF!</definedName>
    <definedName name="Pourcentagemarge4" localSheetId="6">#REF!</definedName>
    <definedName name="Pourcentagemarge4">#REF!</definedName>
    <definedName name="Pourcentagemarge5" localSheetId="6">#REF!</definedName>
    <definedName name="Pourcentagemarge5">#REF!</definedName>
    <definedName name="Pourcentagerésultnet0" localSheetId="6">#REF!</definedName>
    <definedName name="Pourcentagerésultnet0">#REF!</definedName>
    <definedName name="Pourcentagerésultnet01" localSheetId="6">#REF!</definedName>
    <definedName name="Pourcentagerésultnet01">#REF!</definedName>
    <definedName name="Pourcentagerésultnet02" localSheetId="6">#REF!</definedName>
    <definedName name="Pourcentagerésultnet02">#REF!</definedName>
    <definedName name="Pourcentagerésultnet1" localSheetId="6">#REF!</definedName>
    <definedName name="Pourcentagerésultnet1">#REF!</definedName>
    <definedName name="Pourcentagerésultnet2" localSheetId="6">#REF!</definedName>
    <definedName name="Pourcentagerésultnet2">#REF!</definedName>
    <definedName name="Pourcentagerésultnet3" localSheetId="6">#REF!</definedName>
    <definedName name="Pourcentagerésultnet3">#REF!</definedName>
    <definedName name="Pourcentagerésultnet4" localSheetId="6">#REF!</definedName>
    <definedName name="Pourcentagerésultnet4">#REF!</definedName>
    <definedName name="Pourcentagerésultnet5" localSheetId="6">#REF!</definedName>
    <definedName name="Pourcentagerésultnet5">#REF!</definedName>
    <definedName name="Pourcentagevaleuraj0" localSheetId="6">#REF!</definedName>
    <definedName name="Pourcentagevaleuraj0">#REF!</definedName>
    <definedName name="Pourcentagevaleuraj01" localSheetId="6">#REF!</definedName>
    <definedName name="Pourcentagevaleuraj01">#REF!</definedName>
    <definedName name="Pourcentagevaleuraj02" localSheetId="6">#REF!</definedName>
    <definedName name="Pourcentagevaleuraj02">#REF!</definedName>
    <definedName name="Pourcentagevaleuraj1" localSheetId="6">#REF!</definedName>
    <definedName name="Pourcentagevaleuraj1">#REF!</definedName>
    <definedName name="Pourcentagevaleuraj2" localSheetId="6">#REF!</definedName>
    <definedName name="Pourcentagevaleuraj2">#REF!</definedName>
    <definedName name="Pourcentagevaleuraj3" localSheetId="6">#REF!</definedName>
    <definedName name="Pourcentagevaleuraj3">#REF!</definedName>
    <definedName name="Pourcentagevaleuraj4" localSheetId="6">#REF!</definedName>
    <definedName name="Pourcentagevaleuraj4">#REF!</definedName>
    <definedName name="Pourcentagevaleuraj5" localSheetId="6">#REF!</definedName>
    <definedName name="Pourcentagevaleuraj5">#REF!</definedName>
    <definedName name="Pourcomptesociété">"Case d'option 35"</definedName>
    <definedName name="Prénomdirigeant" localSheetId="0">#REF!</definedName>
    <definedName name="Prénomdirigeant" localSheetId="1">#REF!</definedName>
    <definedName name="Prénomdirigeant" localSheetId="6">#REF!</definedName>
    <definedName name="Prénomdirigeant">#REF!</definedName>
    <definedName name="Prêtsctéconversionannée1" localSheetId="0">#REF!</definedName>
    <definedName name="Prêtsctéconversionannée1" localSheetId="6">#REF!</definedName>
    <definedName name="Prêtsctéconversionannée1">#REF!</definedName>
    <definedName name="Prêtsctéconversionannée2" localSheetId="0">#REF!</definedName>
    <definedName name="Prêtsctéconversionannée2" localSheetId="6">#REF!</definedName>
    <definedName name="Prêtsctéconversionannée2">#REF!</definedName>
    <definedName name="Prêtsctéconversionannée3" localSheetId="6">#REF!</definedName>
    <definedName name="Prêtsctéconversionannée3">#REF!</definedName>
    <definedName name="Prêtsctéconversionannée4" localSheetId="6">#REF!</definedName>
    <definedName name="Prêtsctéconversionannée4">#REF!</definedName>
    <definedName name="Prêtsctéconversionannée5" localSheetId="6">#REF!</definedName>
    <definedName name="Prêtsctéconversionannée5">#REF!</definedName>
    <definedName name="Prodimmobilisée0" localSheetId="6">#REF!</definedName>
    <definedName name="Prodimmobilisée0">#REF!</definedName>
    <definedName name="Prodimmobilisée01" localSheetId="6">#REF!</definedName>
    <definedName name="Prodimmobilisée01">#REF!</definedName>
    <definedName name="Prodimmobilisée02" localSheetId="6">#REF!</definedName>
    <definedName name="Prodimmobilisée02">#REF!</definedName>
    <definedName name="Prodimmobilisée1" localSheetId="6">#REF!</definedName>
    <definedName name="Prodimmobilisée1">#REF!</definedName>
    <definedName name="Prodimmobilisée2" localSheetId="6">#REF!</definedName>
    <definedName name="Prodimmobilisée2">#REF!</definedName>
    <definedName name="Prodimmobilisée3" localSheetId="6">#REF!</definedName>
    <definedName name="Prodimmobilisée3">#REF!</definedName>
    <definedName name="Prodimmobilisée4" localSheetId="6">#REF!</definedName>
    <definedName name="Prodimmobilisée4">#REF!</definedName>
    <definedName name="Prodimmobilisée5" localSheetId="6">#REF!</definedName>
    <definedName name="Prodimmobilisée5">#REF!</definedName>
    <definedName name="Prodstockée0" localSheetId="6">#REF!</definedName>
    <definedName name="Prodstockée0">#REF!</definedName>
    <definedName name="Prodstockée01" localSheetId="6">#REF!</definedName>
    <definedName name="Prodstockée01">#REF!</definedName>
    <definedName name="Prodstockée02" localSheetId="6">#REF!</definedName>
    <definedName name="Prodstockée02">#REF!</definedName>
    <definedName name="Prodstockée1" localSheetId="6">#REF!</definedName>
    <definedName name="Prodstockée1">#REF!</definedName>
    <definedName name="Prodstockée2" localSheetId="6">#REF!</definedName>
    <definedName name="Prodstockée2">#REF!</definedName>
    <definedName name="Prodstockée3" localSheetId="6">#REF!</definedName>
    <definedName name="Prodstockée3">#REF!</definedName>
    <definedName name="Prodstockée4" localSheetId="6">#REF!</definedName>
    <definedName name="Prodstockée4">#REF!</definedName>
    <definedName name="Prodstockée5" localSheetId="6">#REF!</definedName>
    <definedName name="Prodstockée5">#REF!</definedName>
    <definedName name="Produitfinancier0" localSheetId="6">#REF!</definedName>
    <definedName name="Produitfinancier0">#REF!</definedName>
    <definedName name="Produitfinancier01" localSheetId="6">#REF!</definedName>
    <definedName name="Produitfinancier01">#REF!</definedName>
    <definedName name="Produitfinancier02" localSheetId="6">#REF!</definedName>
    <definedName name="Produitfinancier02">#REF!</definedName>
    <definedName name="Produitfinancier1" localSheetId="6">#REF!</definedName>
    <definedName name="Produitfinancier1">#REF!</definedName>
    <definedName name="Produitfinancier2" localSheetId="6">#REF!</definedName>
    <definedName name="Produitfinancier2">#REF!</definedName>
    <definedName name="Produitfinancier3" localSheetId="6">#REF!</definedName>
    <definedName name="Produitfinancier3">#REF!</definedName>
    <definedName name="Produitfinancier4" localSheetId="6">#REF!</definedName>
    <definedName name="Produitfinancier4">#REF!</definedName>
    <definedName name="Produitfinancier5" localSheetId="6">#REF!</definedName>
    <definedName name="Produitfinancier5">#REF!</definedName>
    <definedName name="Produitsexceptionnels0" localSheetId="6">#REF!</definedName>
    <definedName name="Produitsexceptionnels0">#REF!</definedName>
    <definedName name="Produitsexceptionnels01" localSheetId="6">#REF!</definedName>
    <definedName name="Produitsexceptionnels01">#REF!</definedName>
    <definedName name="Produitsexceptionnels02" localSheetId="6">#REF!</definedName>
    <definedName name="Produitsexceptionnels02">#REF!</definedName>
    <definedName name="Produitsexceptionnels1" localSheetId="6">#REF!</definedName>
    <definedName name="Produitsexceptionnels1">#REF!</definedName>
    <definedName name="Produitsexceptionnels2" localSheetId="6">#REF!</definedName>
    <definedName name="Produitsexceptionnels2">#REF!</definedName>
    <definedName name="Produitsexceptionnels3" localSheetId="6">#REF!</definedName>
    <definedName name="Produitsexceptionnels3">#REF!</definedName>
    <definedName name="Produitsexceptionnels4" localSheetId="6">#REF!</definedName>
    <definedName name="Produitsexceptionnels4">#REF!</definedName>
    <definedName name="Produitsexceptionnels5" localSheetId="6">#REF!</definedName>
    <definedName name="Produitsexceptionnels5">#REF!</definedName>
    <definedName name="Prodventes0" localSheetId="6">#REF!</definedName>
    <definedName name="Prodventes0">#REF!</definedName>
    <definedName name="Prodventes01" localSheetId="6">#REF!</definedName>
    <definedName name="Prodventes01">#REF!</definedName>
    <definedName name="Prodventes02" localSheetId="6">#REF!</definedName>
    <definedName name="Prodventes02">#REF!</definedName>
    <definedName name="Prodventes1" localSheetId="6">#REF!</definedName>
    <definedName name="Prodventes1">#REF!</definedName>
    <definedName name="Prodventes2" localSheetId="6">#REF!</definedName>
    <definedName name="Prodventes2">#REF!</definedName>
    <definedName name="Prodventes3" localSheetId="6">#REF!</definedName>
    <definedName name="Prodventes3">#REF!</definedName>
    <definedName name="Prodventes4" localSheetId="6">#REF!</definedName>
    <definedName name="Prodventes4">#REF!</definedName>
    <definedName name="Prodventes5" localSheetId="6">#REF!</definedName>
    <definedName name="Prodventes5">#REF!</definedName>
    <definedName name="Progrdi">"Zone de groupe 63"</definedName>
    <definedName name="Pteentre">"Case d'option 10"</definedName>
    <definedName name="Qpsubv0" localSheetId="0">#REF!</definedName>
    <definedName name="Qpsubv0" localSheetId="1">#REF!</definedName>
    <definedName name="Qpsubv0" localSheetId="6">#REF!</definedName>
    <definedName name="Qpsubv0">#REF!</definedName>
    <definedName name="Qpsubv01" localSheetId="0">#REF!</definedName>
    <definedName name="Qpsubv01" localSheetId="6">#REF!</definedName>
    <definedName name="Qpsubv01">#REF!</definedName>
    <definedName name="Qpsubv02" localSheetId="0">#REF!</definedName>
    <definedName name="Qpsubv02" localSheetId="6">#REF!</definedName>
    <definedName name="Qpsubv02">#REF!</definedName>
    <definedName name="Qpsubv1" localSheetId="6">#REF!</definedName>
    <definedName name="Qpsubv1">#REF!</definedName>
    <definedName name="Qpsubv2" localSheetId="6">#REF!</definedName>
    <definedName name="Qpsubv2">#REF!</definedName>
    <definedName name="Qpsubv3" localSheetId="6">#REF!</definedName>
    <definedName name="Qpsubv3">#REF!</definedName>
    <definedName name="Qpsubv4" localSheetId="6">#REF!</definedName>
    <definedName name="Qpsubv4">#REF!</definedName>
    <definedName name="Qpsubv5" localSheetId="6">#REF!</definedName>
    <definedName name="Qpsubv5">#REF!</definedName>
    <definedName name="Rdinon">"Case d'option 53"</definedName>
    <definedName name="Rdioui">"Case d'option 20"</definedName>
    <definedName name="Redevancecrédit0" localSheetId="0">#REF!</definedName>
    <definedName name="Redevancecrédit0" localSheetId="1">#REF!</definedName>
    <definedName name="Redevancecrédit0" localSheetId="6">#REF!</definedName>
    <definedName name="Redevancecrédit0">#REF!</definedName>
    <definedName name="Redevancecrédit01" localSheetId="0">#REF!</definedName>
    <definedName name="Redevancecrédit01" localSheetId="6">#REF!</definedName>
    <definedName name="Redevancecrédit01">#REF!</definedName>
    <definedName name="Redevancecrédit1" localSheetId="0">#REF!</definedName>
    <definedName name="Redevancecrédit1" localSheetId="6">#REF!</definedName>
    <definedName name="Redevancecrédit1">#REF!</definedName>
    <definedName name="Redevancecrédit2" localSheetId="6">#REF!</definedName>
    <definedName name="Redevancecrédit2">#REF!</definedName>
    <definedName name="Redevancecrédit3" localSheetId="6">#REF!</definedName>
    <definedName name="Redevancecrédit3">#REF!</definedName>
    <definedName name="Redevancecrédit4" localSheetId="6">#REF!</definedName>
    <definedName name="Redevancecrédit4">#REF!</definedName>
    <definedName name="Redevancecrédit5" localSheetId="6">#REF!</definedName>
    <definedName name="Redevancecrédit5">#REF!</definedName>
    <definedName name="Redevancescrédit02" localSheetId="6">#REF!</definedName>
    <definedName name="Redevancescrédit02">#REF!</definedName>
    <definedName name="Rembourempannée1" localSheetId="6">#REF!</definedName>
    <definedName name="Rembourempannée1">#REF!</definedName>
    <definedName name="Rembourempannée2" localSheetId="6">#REF!</definedName>
    <definedName name="Rembourempannée2">#REF!</definedName>
    <definedName name="Rembourempannée3" localSheetId="6">#REF!</definedName>
    <definedName name="Rembourempannée3">#REF!</definedName>
    <definedName name="Rembourempannée4" localSheetId="6">#REF!</definedName>
    <definedName name="Rembourempannée4">#REF!</definedName>
    <definedName name="Rembourempannée5" localSheetId="6">#REF!</definedName>
    <definedName name="Rembourempannée5">#REF!</definedName>
    <definedName name="Reprise">"Case d'option 8"</definedName>
    <definedName name="Resultannée1" localSheetId="0">#REF!</definedName>
    <definedName name="Resultannée1" localSheetId="1">#REF!</definedName>
    <definedName name="Resultannée1" localSheetId="6">#REF!</definedName>
    <definedName name="Resultannée1">#REF!</definedName>
    <definedName name="Resultannée2" localSheetId="0">#REF!</definedName>
    <definedName name="Resultannée2" localSheetId="6">#REF!</definedName>
    <definedName name="Resultannée2">#REF!</definedName>
    <definedName name="Resultannée3" localSheetId="0">#REF!</definedName>
    <definedName name="Resultannée3" localSheetId="6">#REF!</definedName>
    <definedName name="Resultannée3">#REF!</definedName>
    <definedName name="Resultannée4" localSheetId="6">#REF!</definedName>
    <definedName name="Resultannée4">#REF!</definedName>
    <definedName name="Resultannée5" localSheetId="6">#REF!</definedName>
    <definedName name="Resultannée5">#REF!</definedName>
    <definedName name="Résultcourant0" localSheetId="6">#REF!</definedName>
    <definedName name="Résultcourant0">#REF!</definedName>
    <definedName name="Résultcourant01" localSheetId="6">#REF!</definedName>
    <definedName name="Résultcourant01">#REF!</definedName>
    <definedName name="Résultcourant02" localSheetId="6">#REF!</definedName>
    <definedName name="Résultcourant02">#REF!</definedName>
    <definedName name="Résultcourant1" localSheetId="6">#REF!</definedName>
    <definedName name="Résultcourant1">#REF!</definedName>
    <definedName name="Résultcourant2" localSheetId="6">#REF!</definedName>
    <definedName name="Résultcourant2">#REF!</definedName>
    <definedName name="Résultcourant3" localSheetId="6">#REF!</definedName>
    <definedName name="Résultcourant3">#REF!</definedName>
    <definedName name="Résultcourant4" localSheetId="6">#REF!</definedName>
    <definedName name="Résultcourant4">#REF!</definedName>
    <definedName name="Résultcourant5" localSheetId="6">#REF!</definedName>
    <definedName name="Résultcourant5">#REF!</definedName>
    <definedName name="Résultnet0" localSheetId="6">#REF!</definedName>
    <definedName name="Résultnet0">#REF!</definedName>
    <definedName name="Résultnet01" localSheetId="6">#REF!</definedName>
    <definedName name="Résultnet01">#REF!</definedName>
    <definedName name="Résultnet02" localSheetId="6">#REF!</definedName>
    <definedName name="Résultnet02">#REF!</definedName>
    <definedName name="Résultnet1" localSheetId="6">#REF!</definedName>
    <definedName name="Résultnet1">#REF!</definedName>
    <definedName name="Résultnet2" localSheetId="6">#REF!</definedName>
    <definedName name="Résultnet2">#REF!</definedName>
    <definedName name="Résultnet3" localSheetId="6">#REF!</definedName>
    <definedName name="Résultnet3">#REF!</definedName>
    <definedName name="Résultnet4" localSheetId="6">#REF!</definedName>
    <definedName name="Résultnet4">#REF!</definedName>
    <definedName name="Résultnet5" localSheetId="6">#REF!</definedName>
    <definedName name="Résultnet5">#REF!</definedName>
    <definedName name="Rueperscontact" localSheetId="0">[1]Présentation!#REF!</definedName>
    <definedName name="Rueperscontact" localSheetId="1">[1]Présentation!#REF!</definedName>
    <definedName name="Rueperscontact" localSheetId="6">[1]Présentation!#REF!</definedName>
    <definedName name="Rueperscontact">[1]Présentation!#REF!</definedName>
    <definedName name="Rueprog" localSheetId="0">#REF!</definedName>
    <definedName name="Rueprog" localSheetId="1">#REF!</definedName>
    <definedName name="Rueprog" localSheetId="6">#REF!</definedName>
    <definedName name="Rueprog">#REF!</definedName>
    <definedName name="Siegesocialentre" localSheetId="0">#REF!</definedName>
    <definedName name="Siegesocialentre" localSheetId="6">#REF!</definedName>
    <definedName name="Siegesocialentre">#REF!</definedName>
    <definedName name="Siren" localSheetId="0">#REF!</definedName>
    <definedName name="Siren" localSheetId="6">#REF!</definedName>
    <definedName name="Siren">#REF!</definedName>
    <definedName name="Siret" localSheetId="6">#REF!</definedName>
    <definedName name="Siret">#REF!</definedName>
    <definedName name="Subvexploitation0" localSheetId="6">#REF!</definedName>
    <definedName name="Subvexploitation0">#REF!</definedName>
    <definedName name="Subvexploitation01" localSheetId="6">#REF!</definedName>
    <definedName name="Subvexploitation01">#REF!</definedName>
    <definedName name="Subvexploitation02" localSheetId="6">#REF!</definedName>
    <definedName name="Subvexploitation02">#REF!</definedName>
    <definedName name="Subvexploitation1" localSheetId="6">#REF!</definedName>
    <definedName name="Subvexploitation1">#REF!</definedName>
    <definedName name="Subvexploitation2" localSheetId="6">#REF!</definedName>
    <definedName name="Subvexploitation2">#REF!</definedName>
    <definedName name="Subvexploitation3" localSheetId="6">#REF!</definedName>
    <definedName name="Subvexploitation3">#REF!</definedName>
    <definedName name="Subvexploitation4" localSheetId="6">#REF!</definedName>
    <definedName name="Subvexploitation4">#REF!</definedName>
    <definedName name="Subvexploitation5" localSheetId="6">#REF!</definedName>
    <definedName name="Subvexploitation5">#REF!</definedName>
    <definedName name="TelecopieContact" localSheetId="0">[1]Présentation!#REF!</definedName>
    <definedName name="TelecopieContact" localSheetId="1">[1]Présentation!#REF!</definedName>
    <definedName name="TelecopieContact" localSheetId="6">[1]Présentation!#REF!</definedName>
    <definedName name="TelecopieContact">[1]Présentation!#REF!</definedName>
    <definedName name="Totalbesoinannée1" localSheetId="0">#REF!</definedName>
    <definedName name="Totalbesoinannée1" localSheetId="1">#REF!</definedName>
    <definedName name="Totalbesoinannée1" localSheetId="6">#REF!</definedName>
    <definedName name="Totalbesoinannée1">#REF!</definedName>
    <definedName name="Totalbesoinannée2" localSheetId="0">#REF!</definedName>
    <definedName name="Totalbesoinannée2" localSheetId="6">#REF!</definedName>
    <definedName name="Totalbesoinannée2">#REF!</definedName>
    <definedName name="Totalbesoinannée3" localSheetId="0">#REF!</definedName>
    <definedName name="Totalbesoinannée3" localSheetId="6">#REF!</definedName>
    <definedName name="Totalbesoinannée3">#REF!</definedName>
    <definedName name="Totalbesoinannée4" localSheetId="6">#REF!</definedName>
    <definedName name="Totalbesoinannée4">#REF!</definedName>
    <definedName name="Totalbesoinannée5" localSheetId="6">#REF!</definedName>
    <definedName name="Totalbesoinannée5">#REF!</definedName>
    <definedName name="Totalcaannée1" localSheetId="6">#REF!</definedName>
    <definedName name="Totalcaannée1">#REF!</definedName>
    <definedName name="Totalcdicrées" localSheetId="6">#REF!</definedName>
    <definedName name="Totalcdicrées">#REF!</definedName>
    <definedName name="Totalcoûtpost" localSheetId="6">#REF!</definedName>
    <definedName name="Totalcoûtpost">#REF!</definedName>
    <definedName name="Totaldépannée1" localSheetId="6">#REF!</definedName>
    <definedName name="Totaldépannée1">#REF!</definedName>
    <definedName name="Totaldépannée2" localSheetId="6">#REF!</definedName>
    <definedName name="Totaldépannée2">#REF!</definedName>
    <definedName name="Totaldépannée3" localSheetId="6">#REF!</definedName>
    <definedName name="Totaldépannée3">#REF!</definedName>
    <definedName name="Totaldépannée4" localSheetId="6">#REF!</definedName>
    <definedName name="Totaldépannée4">#REF!</definedName>
    <definedName name="Totaldépannée5" localSheetId="6">#REF!</definedName>
    <definedName name="Totaldépannée5">#REF!</definedName>
    <definedName name="Totaldépbrevet" localSheetId="6">#REF!</definedName>
    <definedName name="Totaldépbrevet">#REF!</definedName>
    <definedName name="Totaldépconsult" localSheetId="6">#REF!</definedName>
    <definedName name="Totaldépconsult">#REF!</definedName>
    <definedName name="Totaldépfraisadd" localSheetId="6">#REF!</definedName>
    <definedName name="Totaldépfraisadd">#REF!</definedName>
    <definedName name="Totaldépmat" localSheetId="6">#REF!</definedName>
    <definedName name="Totaldépmat">#REF!</definedName>
    <definedName name="Totaldéppers" localSheetId="6">#REF!</definedName>
    <definedName name="Totaldéppers">#REF!</definedName>
    <definedName name="TotalEmploisMaintenus" localSheetId="6">#REF!</definedName>
    <definedName name="TotalEmploisMaintenus">#REF!</definedName>
    <definedName name="Totalemplrepris" localSheetId="6">#REF!</definedName>
    <definedName name="Totalemplrepris">#REF!</definedName>
    <definedName name="Totalempltransf" localSheetId="6">#REF!</definedName>
    <definedName name="Totalempltransf">#REF!</definedName>
    <definedName name="Totalfraisexploit" localSheetId="6">#REF!</definedName>
    <definedName name="Totalfraisexploit">#REF!</definedName>
    <definedName name="Totalinvestprogannée1" localSheetId="6">#REF!</definedName>
    <definedName name="Totalinvestprogannée1">#REF!</definedName>
    <definedName name="Totalinvestprogannée2" localSheetId="6">#REF!</definedName>
    <definedName name="Totalinvestprogannée2">#REF!</definedName>
    <definedName name="Totalinvestprogannée3" localSheetId="6">#REF!</definedName>
    <definedName name="Totalinvestprogannée3">#REF!</definedName>
    <definedName name="Totalinvestprogannée4" localSheetId="6">#REF!</definedName>
    <definedName name="Totalinvestprogannée4">#REF!</definedName>
    <definedName name="Totalinvestprogannée5" localSheetId="6">#REF!</definedName>
    <definedName name="Totalinvestprogannée5">#REF!</definedName>
    <definedName name="Totalnbpost" localSheetId="6">#REF!</definedName>
    <definedName name="Totalnbpost">#REF!</definedName>
    <definedName name="Totalressourceannée1" localSheetId="6">#REF!</definedName>
    <definedName name="Totalressourceannée1">#REF!</definedName>
    <definedName name="Totalressourceannée2" localSheetId="6">#REF!</definedName>
    <definedName name="Totalressourceannée2">#REF!</definedName>
    <definedName name="Totalressourceannée3" localSheetId="6">#REF!</definedName>
    <definedName name="Totalressourceannée3">#REF!</definedName>
    <definedName name="Totalressourceannée4" localSheetId="6">#REF!</definedName>
    <definedName name="Totalressourceannée4">#REF!</definedName>
    <definedName name="Totalressourceannée5" localSheetId="6">#REF!</definedName>
    <definedName name="Totalressourceannée5">#REF!</definedName>
    <definedName name="Totalresult" localSheetId="6">#REF!</definedName>
    <definedName name="Totalresult">#REF!</definedName>
    <definedName name="Txvarca0" localSheetId="6">#REF!</definedName>
    <definedName name="Txvarca0">#REF!</definedName>
    <definedName name="Txvarca01" localSheetId="6">#REF!</definedName>
    <definedName name="Txvarca01">#REF!</definedName>
    <definedName name="Txvarca02" localSheetId="6">#REF!</definedName>
    <definedName name="Txvarca02">#REF!</definedName>
    <definedName name="Txvarca1" localSheetId="6">#REF!</definedName>
    <definedName name="Txvarca1">#REF!</definedName>
    <definedName name="Txvarca2" localSheetId="6">#REF!</definedName>
    <definedName name="Txvarca2">#REF!</definedName>
    <definedName name="Txvarca3" localSheetId="6">#REF!</definedName>
    <definedName name="Txvarca3">#REF!</definedName>
    <definedName name="Txvarca4" localSheetId="6">#REF!</definedName>
    <definedName name="Txvarca4">#REF!</definedName>
    <definedName name="Txvarca5" localSheetId="6">#REF!</definedName>
    <definedName name="Txvarca5">#REF!</definedName>
    <definedName name="Valeurajprod0" localSheetId="6">#REF!</definedName>
    <definedName name="Valeurajprod0">#REF!</definedName>
    <definedName name="Valeurajprod01" localSheetId="6">#REF!</definedName>
    <definedName name="Valeurajprod01">#REF!</definedName>
    <definedName name="Valeurajprod02" localSheetId="6">#REF!</definedName>
    <definedName name="Valeurajprod02">#REF!</definedName>
    <definedName name="Valeurajprod1" localSheetId="6">#REF!</definedName>
    <definedName name="Valeurajprod1">#REF!</definedName>
    <definedName name="Valeurajprod2" localSheetId="6">#REF!</definedName>
    <definedName name="Valeurajprod2">#REF!</definedName>
    <definedName name="Valeurajprod3" localSheetId="6">#REF!</definedName>
    <definedName name="Valeurajprod3">#REF!</definedName>
    <definedName name="Valeurajprod4" localSheetId="6">#REF!</definedName>
    <definedName name="Valeurajprod4">#REF!</definedName>
    <definedName name="Valeurajprod5" localSheetId="6">#REF!</definedName>
    <definedName name="Valeurajprod5">#REF!</definedName>
    <definedName name="Varebit0" localSheetId="6">#REF!</definedName>
    <definedName name="Varebit0">#REF!</definedName>
    <definedName name="Varebit01" localSheetId="6">#REF!</definedName>
    <definedName name="Varebit01">#REF!</definedName>
    <definedName name="Varebit02" localSheetId="6">#REF!</definedName>
    <definedName name="Varebit02">#REF!</definedName>
    <definedName name="Varebit1" localSheetId="6">#REF!</definedName>
    <definedName name="Varebit1">#REF!</definedName>
    <definedName name="Varebit3" localSheetId="6">#REF!</definedName>
    <definedName name="Varebit3">#REF!</definedName>
    <definedName name="Varebit4" localSheetId="6">#REF!</definedName>
    <definedName name="Varebit4">#REF!</definedName>
    <definedName name="Varebit5" localSheetId="6">#REF!</definedName>
    <definedName name="Varebit5">#REF!</definedName>
    <definedName name="Vartrésorannée1" localSheetId="6">#REF!</definedName>
    <definedName name="Vartrésorannée1">#REF!</definedName>
    <definedName name="Vartrésorannée2" localSheetId="6">#REF!</definedName>
    <definedName name="Vartrésorannée2">#REF!</definedName>
    <definedName name="Vartrésorannée3" localSheetId="6">#REF!</definedName>
    <definedName name="Vartrésorannée3">#REF!</definedName>
    <definedName name="Vartrésorannée4" localSheetId="6">#REF!</definedName>
    <definedName name="Vartrésorannée4">#REF!</definedName>
    <definedName name="Vartrésorannée5" localSheetId="6">#REF!</definedName>
    <definedName name="Vartrésorannée5">#REF!</definedName>
    <definedName name="Varworkcapannée1" localSheetId="6">#REF!</definedName>
    <definedName name="Varworkcapannée1">#REF!</definedName>
    <definedName name="Varworkcapannée2" localSheetId="6">#REF!</definedName>
    <definedName name="Varworkcapannée2">#REF!</definedName>
    <definedName name="Varworkcapannée3" localSheetId="6">#REF!</definedName>
    <definedName name="Varworkcapannée3">#REF!</definedName>
    <definedName name="Varworkcapannée4" localSheetId="6">#REF!</definedName>
    <definedName name="Varworkcapannée4">#REF!</definedName>
    <definedName name="Varworkcapannée5" localSheetId="6">#REF!</definedName>
    <definedName name="Varworkcapannée5">#REF!</definedName>
    <definedName name="Villeperscontact" localSheetId="0">[1]Présentation!#REF!</definedName>
    <definedName name="Villeperscontact" localSheetId="1">[1]Présentation!#REF!</definedName>
    <definedName name="Villeperscontact" localSheetId="6">[1]Présentation!#REF!</definedName>
    <definedName name="Villeperscontact">[1]Présentation!#REF!</definedName>
    <definedName name="Z_6243C29C_A8C3_4636_AED6_34920A5E7EBD_.wvu.PrintArea" localSheetId="0" hidden="1">'A1 - Fiche de demande d''aide'!$B$1:$AL$95</definedName>
    <definedName name="Z_6243C29C_A8C3_4636_AED6_34920A5E7EBD_.wvu.PrintArea" localSheetId="1" hidden="1">'A2 - Annexe financière'!$B$1:$P$43</definedName>
    <definedName name="_xlnm.Print_Area" localSheetId="0">'A1 - Fiche de demande d''aide'!$A$1:$AL$95</definedName>
    <definedName name="_xlnm.Print_Area" localSheetId="2">'B1 - Prévisions économiques'!$B$2:$J$40</definedName>
    <definedName name="_xlnm.Print_Area" localSheetId="3">'B2 - Comptes de résultats'!$B$2:$G$47</definedName>
    <definedName name="_xlnm.Print_Area" localSheetId="4">'B3 - Plan de financement'!$B$2:$H$33</definedName>
    <definedName name="_xlnm.Print_Area" localSheetId="6">'B5 -Vérif. situation financière'!$B$2:$I$19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9" i="68" l="1"/>
  <c r="G59" i="68"/>
  <c r="J59" i="68" s="1"/>
  <c r="F59" i="68"/>
  <c r="H58" i="68"/>
  <c r="G58" i="68"/>
  <c r="J58" i="68" s="1"/>
  <c r="F58" i="68"/>
  <c r="H57" i="68"/>
  <c r="G57" i="68"/>
  <c r="J57" i="68" s="1"/>
  <c r="F57" i="68"/>
  <c r="I56" i="68"/>
  <c r="H56" i="68"/>
  <c r="G56" i="68"/>
  <c r="J56" i="68" s="1"/>
  <c r="F56" i="68"/>
  <c r="I55" i="68"/>
  <c r="H55" i="68"/>
  <c r="G55" i="68"/>
  <c r="J55" i="68" s="1"/>
  <c r="F55" i="68"/>
  <c r="H54" i="68"/>
  <c r="J54" i="68" s="1"/>
  <c r="G54" i="68"/>
  <c r="I54" i="68" s="1"/>
  <c r="F54" i="68"/>
  <c r="H53" i="68"/>
  <c r="G53" i="68"/>
  <c r="J53" i="68" s="1"/>
  <c r="F53" i="68"/>
  <c r="I52" i="68"/>
  <c r="H52" i="68"/>
  <c r="J52" i="68" s="1"/>
  <c r="G52" i="68"/>
  <c r="F52" i="68"/>
  <c r="V48" i="68"/>
  <c r="T48" i="68"/>
  <c r="R48" i="68"/>
  <c r="P48" i="68"/>
  <c r="N48" i="68"/>
  <c r="L48" i="68"/>
  <c r="J48" i="68"/>
  <c r="H48" i="68"/>
  <c r="V47" i="68"/>
  <c r="T47" i="68"/>
  <c r="R47" i="68"/>
  <c r="P47" i="68"/>
  <c r="N47" i="68"/>
  <c r="L47" i="68"/>
  <c r="J47" i="68"/>
  <c r="H47" i="68"/>
  <c r="V46" i="68"/>
  <c r="T46" i="68"/>
  <c r="R46" i="68"/>
  <c r="P46" i="68"/>
  <c r="N46" i="68"/>
  <c r="L46" i="68"/>
  <c r="J46" i="68"/>
  <c r="H46" i="68"/>
  <c r="V45" i="68"/>
  <c r="T45" i="68"/>
  <c r="R45" i="68"/>
  <c r="P45" i="68"/>
  <c r="N45" i="68"/>
  <c r="L45" i="68"/>
  <c r="J45" i="68"/>
  <c r="H45" i="68"/>
  <c r="AH36" i="68"/>
  <c r="AF36" i="68"/>
  <c r="AD36" i="68"/>
  <c r="AB36" i="68"/>
  <c r="W36" i="68"/>
  <c r="AN36" i="68" s="1"/>
  <c r="AN35" i="68"/>
  <c r="AH35" i="68"/>
  <c r="AF35" i="68"/>
  <c r="AD35" i="68"/>
  <c r="AB35" i="68"/>
  <c r="W35" i="68"/>
  <c r="AN34" i="68"/>
  <c r="AH34" i="68"/>
  <c r="AF34" i="68"/>
  <c r="AD34" i="68"/>
  <c r="AB34" i="68"/>
  <c r="W34" i="68"/>
  <c r="AK32" i="68"/>
  <c r="AH32" i="68"/>
  <c r="AF32" i="68"/>
  <c r="AD32" i="68"/>
  <c r="AB32" i="68"/>
  <c r="Y32" i="68"/>
  <c r="W32" i="68"/>
  <c r="AN32" i="68" s="1"/>
  <c r="AK31" i="68"/>
  <c r="AH31" i="68"/>
  <c r="AF31" i="68"/>
  <c r="AD31" i="68"/>
  <c r="AB31" i="68"/>
  <c r="AI31" i="68" s="1"/>
  <c r="Y31" i="68"/>
  <c r="W31" i="68"/>
  <c r="AN31" i="68" s="1"/>
  <c r="AK30" i="68"/>
  <c r="AH30" i="68"/>
  <c r="AF30" i="68"/>
  <c r="AD30" i="68"/>
  <c r="AB30" i="68"/>
  <c r="Y30" i="68"/>
  <c r="W30" i="68"/>
  <c r="AN30" i="68" s="1"/>
  <c r="AK29" i="68"/>
  <c r="AH29" i="68"/>
  <c r="AF29" i="68"/>
  <c r="AD29" i="68"/>
  <c r="AB29" i="68"/>
  <c r="Y29" i="68"/>
  <c r="W29" i="68"/>
  <c r="AN29" i="68" s="1"/>
  <c r="AK28" i="68"/>
  <c r="AH28" i="68"/>
  <c r="AF28" i="68"/>
  <c r="AD28" i="68"/>
  <c r="AB28" i="68"/>
  <c r="Y28" i="68"/>
  <c r="W28" i="68"/>
  <c r="AN28" i="68" s="1"/>
  <c r="AH26" i="68"/>
  <c r="AF26" i="68"/>
  <c r="AD26" i="68"/>
  <c r="AB26" i="68"/>
  <c r="W26" i="68"/>
  <c r="AN26" i="68" s="1"/>
  <c r="AH25" i="68"/>
  <c r="AF25" i="68"/>
  <c r="AD25" i="68"/>
  <c r="AB25" i="68"/>
  <c r="AI25" i="68" s="1"/>
  <c r="AM23" i="68"/>
  <c r="AL23" i="68"/>
  <c r="AK23" i="68"/>
  <c r="AH23" i="68"/>
  <c r="AG23" i="68"/>
  <c r="AF23" i="68"/>
  <c r="AE23" i="68"/>
  <c r="AD23" i="68"/>
  <c r="AI23" i="68" s="1"/>
  <c r="AB23" i="68"/>
  <c r="Z23" i="68"/>
  <c r="Y23" i="68"/>
  <c r="V23" i="68"/>
  <c r="T23" i="68"/>
  <c r="R23" i="68"/>
  <c r="P23" i="68"/>
  <c r="N23" i="68"/>
  <c r="L23" i="68"/>
  <c r="J23" i="68"/>
  <c r="H23" i="68"/>
  <c r="W23" i="68" s="1"/>
  <c r="AN23" i="68" s="1"/>
  <c r="AM22" i="68"/>
  <c r="AL22" i="68"/>
  <c r="AK22" i="68"/>
  <c r="AH22" i="68"/>
  <c r="AG22" i="68" s="1"/>
  <c r="AF22" i="68"/>
  <c r="AE22" i="68" s="1"/>
  <c r="AD22" i="68"/>
  <c r="AC22" i="68"/>
  <c r="AB22" i="68"/>
  <c r="Z22" i="68"/>
  <c r="Y22" i="68"/>
  <c r="V22" i="68"/>
  <c r="T22" i="68"/>
  <c r="R22" i="68"/>
  <c r="P22" i="68"/>
  <c r="N22" i="68"/>
  <c r="L22" i="68"/>
  <c r="J22" i="68"/>
  <c r="H22" i="68"/>
  <c r="W22" i="68" s="1"/>
  <c r="AN22" i="68" s="1"/>
  <c r="AM21" i="68"/>
  <c r="AL21" i="68"/>
  <c r="AK21" i="68"/>
  <c r="AH21" i="68"/>
  <c r="AG21" i="68"/>
  <c r="AF21" i="68"/>
  <c r="AE21" i="68"/>
  <c r="AD21" i="68"/>
  <c r="AB21" i="68"/>
  <c r="Z21" i="68"/>
  <c r="Y21" i="68"/>
  <c r="V21" i="68"/>
  <c r="T21" i="68"/>
  <c r="R21" i="68"/>
  <c r="P21" i="68"/>
  <c r="N21" i="68"/>
  <c r="L21" i="68"/>
  <c r="J21" i="68"/>
  <c r="H21" i="68"/>
  <c r="W21" i="68" s="1"/>
  <c r="AN21" i="68" s="1"/>
  <c r="AM20" i="68"/>
  <c r="AL20" i="68"/>
  <c r="AK20" i="68"/>
  <c r="AH20" i="68"/>
  <c r="AG20" i="68" s="1"/>
  <c r="AF20" i="68"/>
  <c r="AE20" i="68" s="1"/>
  <c r="AD20" i="68"/>
  <c r="AC20" i="68"/>
  <c r="AB20" i="68"/>
  <c r="Z20" i="68"/>
  <c r="Y20" i="68"/>
  <c r="V20" i="68"/>
  <c r="T20" i="68"/>
  <c r="R20" i="68"/>
  <c r="P20" i="68"/>
  <c r="N20" i="68"/>
  <c r="L20" i="68"/>
  <c r="J20" i="68"/>
  <c r="H20" i="68"/>
  <c r="W20" i="68" s="1"/>
  <c r="AN20" i="68" s="1"/>
  <c r="AM19" i="68"/>
  <c r="AL19" i="68"/>
  <c r="AK19" i="68"/>
  <c r="AH19" i="68"/>
  <c r="AG19" i="68"/>
  <c r="AF19" i="68"/>
  <c r="AE19" i="68"/>
  <c r="AD19" i="68"/>
  <c r="AB19" i="68"/>
  <c r="Z19" i="68"/>
  <c r="Y19" i="68"/>
  <c r="V19" i="68"/>
  <c r="T19" i="68"/>
  <c r="R19" i="68"/>
  <c r="P19" i="68"/>
  <c r="N19" i="68"/>
  <c r="L19" i="68"/>
  <c r="J19" i="68"/>
  <c r="H19" i="68"/>
  <c r="W19" i="68" s="1"/>
  <c r="AN19" i="68" s="1"/>
  <c r="AM18" i="68"/>
  <c r="AL18" i="68"/>
  <c r="AK18" i="68"/>
  <c r="AH18" i="68"/>
  <c r="AG18" i="68" s="1"/>
  <c r="AF18" i="68"/>
  <c r="AE18" i="68" s="1"/>
  <c r="AD18" i="68"/>
  <c r="AC18" i="68"/>
  <c r="AB18" i="68"/>
  <c r="Z18" i="68"/>
  <c r="Y18" i="68"/>
  <c r="V18" i="68"/>
  <c r="T18" i="68"/>
  <c r="R18" i="68"/>
  <c r="P18" i="68"/>
  <c r="N18" i="68"/>
  <c r="L18" i="68"/>
  <c r="J18" i="68"/>
  <c r="H18" i="68"/>
  <c r="W18" i="68" s="1"/>
  <c r="AN18" i="68" s="1"/>
  <c r="AM17" i="68"/>
  <c r="AL17" i="68"/>
  <c r="AK17" i="68"/>
  <c r="AH17" i="68"/>
  <c r="AG17" i="68"/>
  <c r="AF17" i="68"/>
  <c r="AE17" i="68"/>
  <c r="AD17" i="68"/>
  <c r="AB17" i="68"/>
  <c r="Z17" i="68"/>
  <c r="Y17" i="68"/>
  <c r="V17" i="68"/>
  <c r="T17" i="68"/>
  <c r="R17" i="68"/>
  <c r="P17" i="68"/>
  <c r="N17" i="68"/>
  <c r="L17" i="68"/>
  <c r="J17" i="68"/>
  <c r="H17" i="68"/>
  <c r="W17" i="68" s="1"/>
  <c r="AN17" i="68" s="1"/>
  <c r="AM16" i="68"/>
  <c r="AL16" i="68"/>
  <c r="AK16" i="68"/>
  <c r="AH16" i="68"/>
  <c r="AG16" i="68" s="1"/>
  <c r="AF16" i="68"/>
  <c r="AE16" i="68" s="1"/>
  <c r="AD16" i="68"/>
  <c r="AC16" i="68"/>
  <c r="AB16" i="68"/>
  <c r="Z16" i="68"/>
  <c r="AA16" i="68" s="1"/>
  <c r="Y16" i="68"/>
  <c r="V16" i="68"/>
  <c r="T16" i="68"/>
  <c r="R16" i="68"/>
  <c r="P16" i="68"/>
  <c r="N16" i="68"/>
  <c r="L16" i="68"/>
  <c r="J16" i="68"/>
  <c r="H16" i="68"/>
  <c r="W16" i="68" s="1"/>
  <c r="AN16" i="68" s="1"/>
  <c r="AM15" i="68"/>
  <c r="AL15" i="68"/>
  <c r="AK15" i="68"/>
  <c r="AH15" i="68"/>
  <c r="AG15" i="68"/>
  <c r="AF15" i="68"/>
  <c r="AE15" i="68"/>
  <c r="AD15" i="68"/>
  <c r="AB15" i="68"/>
  <c r="AB24" i="68" s="1"/>
  <c r="AB27" i="68" s="1"/>
  <c r="Z15" i="68"/>
  <c r="Y15" i="68"/>
  <c r="V15" i="68"/>
  <c r="T15" i="68"/>
  <c r="R15" i="68"/>
  <c r="P15" i="68"/>
  <c r="N15" i="68"/>
  <c r="L15" i="68"/>
  <c r="J15" i="68"/>
  <c r="H15" i="68"/>
  <c r="W15" i="68" s="1"/>
  <c r="AN15" i="68" s="1"/>
  <c r="AM14" i="68"/>
  <c r="AL14" i="68"/>
  <c r="AK14" i="68"/>
  <c r="AH14" i="68"/>
  <c r="AG14" i="68" s="1"/>
  <c r="AF14" i="68"/>
  <c r="AD14" i="68"/>
  <c r="AC14" i="68"/>
  <c r="AB14" i="68"/>
  <c r="Z14" i="68"/>
  <c r="AA14" i="68" s="1"/>
  <c r="Y14" i="68"/>
  <c r="V14" i="68"/>
  <c r="T14" i="68"/>
  <c r="T24" i="68" s="1"/>
  <c r="R14" i="68"/>
  <c r="P14" i="68"/>
  <c r="P24" i="68" s="1"/>
  <c r="N14" i="68"/>
  <c r="N24" i="68" s="1"/>
  <c r="L14" i="68"/>
  <c r="J14" i="68"/>
  <c r="J24" i="68" s="1"/>
  <c r="H14" i="68"/>
  <c r="H24" i="68" s="1"/>
  <c r="AK13" i="68"/>
  <c r="Y13" i="68"/>
  <c r="AL11" i="68"/>
  <c r="AH10" i="68"/>
  <c r="AF10" i="68"/>
  <c r="AD10" i="68"/>
  <c r="AB10" i="68"/>
  <c r="AI17" i="68" l="1"/>
  <c r="AA18" i="68"/>
  <c r="AI21" i="68"/>
  <c r="AF24" i="68"/>
  <c r="AF27" i="68" s="1"/>
  <c r="AF33" i="68" s="1"/>
  <c r="AF37" i="68" s="1"/>
  <c r="AI15" i="68"/>
  <c r="AA22" i="68"/>
  <c r="AA39" i="68" s="1"/>
  <c r="AG39" i="68"/>
  <c r="AI19" i="68"/>
  <c r="AI34" i="68"/>
  <c r="AA20" i="68"/>
  <c r="AI36" i="68"/>
  <c r="AI16" i="68"/>
  <c r="AI18" i="68"/>
  <c r="AI20" i="68"/>
  <c r="AI22" i="68"/>
  <c r="AI28" i="68"/>
  <c r="AI32" i="68"/>
  <c r="AE14" i="68"/>
  <c r="AE39" i="68" s="1"/>
  <c r="AA15" i="68"/>
  <c r="AA17" i="68"/>
  <c r="AA19" i="68"/>
  <c r="AA21" i="68"/>
  <c r="AA23" i="68"/>
  <c r="AI26" i="68"/>
  <c r="AI35" i="68"/>
  <c r="AC15" i="68"/>
  <c r="AC39" i="68" s="1"/>
  <c r="AC17" i="68"/>
  <c r="AC19" i="68"/>
  <c r="AC21" i="68"/>
  <c r="AC23" i="68"/>
  <c r="AI30" i="68"/>
  <c r="AI29" i="68"/>
  <c r="P25" i="68"/>
  <c r="P27" i="68" s="1"/>
  <c r="P33" i="68" s="1"/>
  <c r="P37" i="68" s="1"/>
  <c r="T25" i="68"/>
  <c r="T27" i="68" s="1"/>
  <c r="T33" i="68" s="1"/>
  <c r="T37" i="68" s="1"/>
  <c r="H25" i="68"/>
  <c r="H27" i="68" s="1"/>
  <c r="J25" i="68"/>
  <c r="J27" i="68" s="1"/>
  <c r="J33" i="68" s="1"/>
  <c r="J37" i="68" s="1"/>
  <c r="AB33" i="68"/>
  <c r="N25" i="68"/>
  <c r="R24" i="68"/>
  <c r="V24" i="68"/>
  <c r="L24" i="68"/>
  <c r="AD24" i="68"/>
  <c r="AI14" i="68"/>
  <c r="I53" i="68"/>
  <c r="AH24" i="68"/>
  <c r="AH27" i="68" s="1"/>
  <c r="AH33" i="68" s="1"/>
  <c r="AH37" i="68" s="1"/>
  <c r="I58" i="68"/>
  <c r="I57" i="68"/>
  <c r="W14" i="68"/>
  <c r="I59" i="68"/>
  <c r="AF38" i="68" l="1"/>
  <c r="T38" i="68"/>
  <c r="J38" i="68"/>
  <c r="AD27" i="68"/>
  <c r="AI24" i="68"/>
  <c r="N27" i="68"/>
  <c r="N33" i="68" s="1"/>
  <c r="N37" i="68" s="1"/>
  <c r="AN14" i="68"/>
  <c r="L25" i="68"/>
  <c r="W24" i="68"/>
  <c r="AN24" i="68" s="1"/>
  <c r="H33" i="68"/>
  <c r="V25" i="68"/>
  <c r="V27" i="68" s="1"/>
  <c r="V33" i="68" s="1"/>
  <c r="V37" i="68" s="1"/>
  <c r="R25" i="68"/>
  <c r="R27" i="68" s="1"/>
  <c r="R33" i="68" s="1"/>
  <c r="R37" i="68" s="1"/>
  <c r="AB37" i="68"/>
  <c r="P38" i="68"/>
  <c r="AH38" i="68"/>
  <c r="W25" i="68" l="1"/>
  <c r="AN25" i="68" s="1"/>
  <c r="V38" i="68"/>
  <c r="AD33" i="68"/>
  <c r="AI27" i="68"/>
  <c r="R38" i="68"/>
  <c r="AB38" i="68"/>
  <c r="N38" i="68"/>
  <c r="L27" i="68"/>
  <c r="H37" i="68"/>
  <c r="L33" i="68" l="1"/>
  <c r="W27" i="68"/>
  <c r="AD37" i="68"/>
  <c r="AI37" i="68" s="1"/>
  <c r="AI33" i="68"/>
  <c r="H38" i="68"/>
  <c r="AD38" i="68" l="1"/>
  <c r="AI38" i="68" s="1"/>
  <c r="AI44" i="68" s="1"/>
  <c r="AH44" i="68"/>
  <c r="AN27" i="68"/>
  <c r="L37" i="68"/>
  <c r="W33" i="68"/>
  <c r="AN33" i="68" s="1"/>
  <c r="L38" i="68" l="1"/>
  <c r="W38" i="68" s="1"/>
  <c r="AN38" i="68" s="1"/>
  <c r="W37" i="68"/>
  <c r="AN37" i="68" s="1"/>
  <c r="V40" i="68"/>
  <c r="W40" i="68" l="1"/>
  <c r="AB47" i="67" l="1"/>
  <c r="AA47" i="67"/>
  <c r="Z47" i="67"/>
  <c r="Y47" i="67"/>
  <c r="X47" i="67"/>
  <c r="W47" i="67"/>
  <c r="V47" i="67"/>
  <c r="U47" i="67"/>
  <c r="T47" i="67"/>
  <c r="S47" i="67"/>
  <c r="R47" i="67"/>
  <c r="Q47" i="67"/>
  <c r="P47" i="67"/>
  <c r="O47" i="67"/>
  <c r="N47" i="67"/>
  <c r="M47" i="67"/>
  <c r="L47" i="67"/>
  <c r="K47" i="67"/>
  <c r="J47" i="67"/>
  <c r="I47" i="67"/>
  <c r="H47" i="67"/>
  <c r="G47" i="67"/>
  <c r="F47" i="67"/>
  <c r="E47" i="67"/>
  <c r="E50" i="67" s="1"/>
  <c r="F50" i="67" s="1"/>
  <c r="G50" i="67" s="1"/>
  <c r="H50" i="67" s="1"/>
  <c r="I50" i="67" s="1"/>
  <c r="J50" i="67" s="1"/>
  <c r="K50" i="67" s="1"/>
  <c r="L50" i="67" s="1"/>
  <c r="M50" i="67" s="1"/>
  <c r="N50" i="67" s="1"/>
  <c r="O50" i="67" s="1"/>
  <c r="P50" i="67" s="1"/>
  <c r="Q50" i="67" s="1"/>
  <c r="R50" i="67" s="1"/>
  <c r="S50" i="67" s="1"/>
  <c r="T50" i="67" s="1"/>
  <c r="U50" i="67" s="1"/>
  <c r="V50" i="67" s="1"/>
  <c r="W50" i="67" s="1"/>
  <c r="X50" i="67" s="1"/>
  <c r="Y50" i="67" s="1"/>
  <c r="Z50" i="67" s="1"/>
  <c r="AA50" i="67" s="1"/>
  <c r="AB50" i="67" s="1"/>
  <c r="AB22" i="67"/>
  <c r="AA22" i="67"/>
  <c r="Z22" i="67"/>
  <c r="Y22" i="67"/>
  <c r="X22" i="67"/>
  <c r="W22" i="67"/>
  <c r="V22" i="67"/>
  <c r="U22" i="67"/>
  <c r="T22" i="67"/>
  <c r="S22" i="67"/>
  <c r="R22" i="67"/>
  <c r="Q22" i="67"/>
  <c r="P22" i="67"/>
  <c r="O22" i="67"/>
  <c r="N22" i="67"/>
  <c r="M22" i="67"/>
  <c r="L22" i="67"/>
  <c r="K22" i="67"/>
  <c r="J22" i="67"/>
  <c r="I22" i="67"/>
  <c r="H22" i="67"/>
  <c r="G22" i="67"/>
  <c r="F22" i="67"/>
  <c r="E22" i="67"/>
  <c r="F18" i="62" l="1"/>
  <c r="B19" i="62" s="1"/>
  <c r="I19" i="56" l="1"/>
  <c r="H21" i="55"/>
  <c r="H15" i="55"/>
  <c r="H22" i="55" s="1"/>
  <c r="H26" i="55" s="1"/>
  <c r="H30" i="55" s="1"/>
  <c r="H33" i="55" s="1"/>
  <c r="H38" i="55" s="1"/>
  <c r="H41" i="55" s="1"/>
  <c r="I22" i="56" s="1"/>
  <c r="I27" i="56" s="1"/>
  <c r="I28" i="56" l="1"/>
  <c r="H19" i="56"/>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G28" i="56" s="1"/>
  <c r="E15" i="55"/>
  <c r="E22" i="55" s="1"/>
  <c r="E26" i="55" s="1"/>
  <c r="E30" i="55" s="1"/>
  <c r="E33" i="55" s="1"/>
  <c r="E38" i="55" s="1"/>
  <c r="E41" i="55" s="1"/>
  <c r="F22" i="56" s="1"/>
  <c r="F27" i="56" s="1"/>
  <c r="F28" i="56" s="1"/>
  <c r="F29" i="56" s="1"/>
  <c r="G29" i="56" s="1"/>
  <c r="H29" i="56" s="1"/>
  <c r="D15" i="55"/>
  <c r="D22" i="55" s="1"/>
  <c r="D26" i="55" s="1"/>
  <c r="D30" i="55" s="1"/>
  <c r="D33" i="55" s="1"/>
  <c r="D38" i="55" s="1"/>
  <c r="D41" i="55" s="1"/>
  <c r="E22" i="56" s="1"/>
  <c r="E27" i="56" s="1"/>
  <c r="E28" i="56" l="1"/>
  <c r="I29" i="56"/>
</calcChain>
</file>

<file path=xl/sharedStrings.xml><?xml version="1.0" encoding="utf-8"?>
<sst xmlns="http://schemas.openxmlformats.org/spreadsheetml/2006/main" count="406" uniqueCount="262">
  <si>
    <t>MARGE NETTE PREVISIONNELLE GENEREE PAR LES RESULTATS DU PROJET</t>
  </si>
  <si>
    <r>
      <t>1ère année</t>
    </r>
    <r>
      <rPr>
        <b/>
        <sz val="8"/>
        <rFont val="Arial"/>
        <family val="2"/>
      </rPr>
      <t xml:space="preserve"> de commercialisation</t>
    </r>
    <r>
      <rPr>
        <b/>
        <sz val="8"/>
        <color indexed="63"/>
        <rFont val="Arial"/>
        <family val="2"/>
      </rPr>
      <t xml:space="preserve"> :
...</t>
    </r>
  </si>
  <si>
    <r>
      <t xml:space="preserve">    B1</t>
    </r>
    <r>
      <rPr>
        <b/>
        <sz val="16"/>
        <color indexed="23"/>
        <rFont val="Arial Narrow"/>
        <family val="2"/>
      </rPr>
      <t xml:space="preserve"> </t>
    </r>
    <r>
      <rPr>
        <b/>
        <sz val="16"/>
        <color indexed="63"/>
        <rFont val="Arial Narrow"/>
        <family val="2"/>
      </rPr>
      <t>:  Prévisions d'activités, de marges et d'emplois liées au projet</t>
    </r>
  </si>
  <si>
    <t xml:space="preserve">      - P1 : …</t>
  </si>
  <si>
    <t xml:space="preserve">      - P2 : …</t>
  </si>
  <si>
    <t xml:space="preserve">      - P3 : …</t>
  </si>
  <si>
    <t xml:space="preserve">      - P4 : …</t>
  </si>
  <si>
    <t>à décliner par produits, royalties, licences, … :</t>
  </si>
  <si>
    <t>CHIFFRE D'AFFAIRES GENERE PAR LES RESULTATS DU PROJET</t>
  </si>
  <si>
    <t xml:space="preserve">     dont chiffre d'affaires généré par les résultats du projet</t>
  </si>
  <si>
    <t>2de année 
…</t>
  </si>
  <si>
    <t>3ème année :
…</t>
  </si>
  <si>
    <t>4ème année :
…</t>
  </si>
  <si>
    <t>5ème année :
…</t>
  </si>
  <si>
    <t>6ème année :
…</t>
  </si>
  <si>
    <t>7ème année :
…</t>
  </si>
  <si>
    <r>
      <t>CUMUL DE TRESORERIE</t>
    </r>
    <r>
      <rPr>
        <sz val="9"/>
        <rFont val="Arial Narrow"/>
        <family val="2"/>
      </rPr>
      <t xml:space="preserve"> </t>
    </r>
    <r>
      <rPr>
        <sz val="9"/>
        <color indexed="10"/>
        <rFont val="Arial"/>
        <family val="2"/>
      </rPr>
      <t>(6)</t>
    </r>
  </si>
  <si>
    <r>
      <t xml:space="preserve">de roulement </t>
    </r>
    <r>
      <rPr>
        <sz val="9"/>
        <color indexed="10"/>
        <rFont val="Arial"/>
        <family val="2"/>
      </rPr>
      <t>(5)</t>
    </r>
  </si>
  <si>
    <t>Signature :</t>
  </si>
  <si>
    <t>Fait à</t>
  </si>
  <si>
    <t>Le</t>
  </si>
  <si>
    <t>Raison sociale : …</t>
  </si>
  <si>
    <t>Année …</t>
  </si>
  <si>
    <t>Effectif global de l'entreprise</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</si>
  <si>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</si>
  <si>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</si>
  <si>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</si>
  <si>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</si>
  <si>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</si>
  <si>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</si>
  <si>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B. TOTAL CONSOMMATION EN PROVENANCE DE TIERS</t>
  </si>
  <si>
    <t>C. VALEUR AJOUTEE (A-B)</t>
  </si>
  <si>
    <t>- Impôts et taxes</t>
  </si>
  <si>
    <t>- Charges de personnel</t>
  </si>
  <si>
    <t>D. EXCEDENT BRUT D'EXPLOITATION</t>
  </si>
  <si>
    <t>- Dotation aux amortissements</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</si>
  <si>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</si>
  <si>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</si>
  <si>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</si>
  <si>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</si>
  <si>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</si>
  <si>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</si>
  <si>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</si>
  <si>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</si>
  <si>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</si>
  <si>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</si>
  <si>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Besoin en fonds</t>
  </si>
  <si>
    <t>Augmentation (+)</t>
  </si>
  <si>
    <t>Diminution (-)</t>
  </si>
  <si>
    <t>Divers (dont distribution de dividendes)</t>
  </si>
  <si>
    <t>TOTAL DES BESOINS</t>
  </si>
  <si>
    <t>Augmentation de capital</t>
  </si>
  <si>
    <t>Apports en comptes courants</t>
  </si>
  <si>
    <t xml:space="preserve">Emprunts </t>
  </si>
  <si>
    <t>Déjà négociés</t>
  </si>
  <si>
    <t>Restant à négocier</t>
  </si>
  <si>
    <t>Autres aides publiques prévues</t>
  </si>
  <si>
    <t>TOTAL DES RESSOURCES</t>
  </si>
  <si>
    <t>SOLDE DE TRESORERIE</t>
  </si>
  <si>
    <t>(1)  Exercice suivant le dernier bilan produit au dossier.</t>
  </si>
  <si>
    <t>Capacité d'autofinancement</t>
  </si>
  <si>
    <t xml:space="preserve">     dont ventes à l'exportation</t>
  </si>
  <si>
    <t xml:space="preserve">     dont sous traitance</t>
  </si>
  <si>
    <t xml:space="preserve">     dont crédit bail - redevances</t>
  </si>
  <si>
    <t>Chiffre d'affaires (HT) total de l'entreprise</t>
  </si>
  <si>
    <t>CHIFFRE D'AFFAIRES TOTAL DE L'ENTREPRISE</t>
  </si>
  <si>
    <t>MONTANTS EN MILLIERS D'EUROS</t>
  </si>
  <si>
    <t>- Autres charges d'exploitation</t>
  </si>
  <si>
    <t>+ Autres produits d'exploitation</t>
  </si>
  <si>
    <r>
      <t xml:space="preserve">Investissements courants </t>
    </r>
    <r>
      <rPr>
        <sz val="9"/>
        <color indexed="10"/>
        <rFont val="Arial"/>
        <family val="2"/>
      </rPr>
      <t>(4)</t>
    </r>
  </si>
  <si>
    <r>
      <t xml:space="preserve">Exercice en cours </t>
    </r>
    <r>
      <rPr>
        <sz val="9"/>
        <color indexed="10"/>
        <rFont val="Arial"/>
        <family val="2"/>
      </rPr>
      <t>(1)</t>
    </r>
  </si>
  <si>
    <t>Remboursement de crédit</t>
  </si>
  <si>
    <t xml:space="preserve">      - industriels</t>
  </si>
  <si>
    <t xml:space="preserve">      - R&amp;D</t>
  </si>
  <si>
    <t xml:space="preserve">      - autres : …</t>
  </si>
  <si>
    <t xml:space="preserve">Nature de l'aide </t>
  </si>
  <si>
    <t>Année d'attribution</t>
  </si>
  <si>
    <t>Thème</t>
  </si>
  <si>
    <t xml:space="preserve">      - P5 : …</t>
  </si>
  <si>
    <t>Chiffre d'affaires</t>
  </si>
  <si>
    <t>Nombre d'unités vendues</t>
  </si>
  <si>
    <t>Chiffre d'affaires services associés</t>
  </si>
  <si>
    <r>
      <t xml:space="preserve">Exercice en cours </t>
    </r>
    <r>
      <rPr>
        <sz val="8"/>
        <color indexed="10"/>
        <rFont val="Arial"/>
        <family val="2"/>
      </rPr>
      <t>(1)</t>
    </r>
  </si>
  <si>
    <r>
      <t>CAPACITE D'AUTOFINANCEMENT</t>
    </r>
    <r>
      <rPr>
        <sz val="9"/>
        <rFont val="Arial"/>
        <family val="2"/>
      </rPr>
      <t xml:space="preserve">
(G + amortissements + ou - résultats exceptionnels)</t>
    </r>
  </si>
  <si>
    <t>LIGNE DU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</si>
  <si>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</si>
  <si>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</si>
  <si>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</si>
  <si>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</si>
  <si>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</si>
  <si>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</si>
  <si>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</si>
  <si>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</si>
  <si>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</si>
  <si>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</si>
  <si>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</si>
  <si>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</si>
  <si>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</si>
  <si>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</si>
  <si>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</si>
  <si>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</si>
  <si>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</si>
  <si>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</si>
  <si>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</si>
  <si>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MONTANTS EN  EUROS
(DERNIER BILAN)</t>
  </si>
  <si>
    <r>
      <t xml:space="preserve">    B2</t>
    </r>
    <r>
      <rPr>
        <b/>
        <sz val="16"/>
        <color indexed="23"/>
        <rFont val="Arial Narrow"/>
        <family val="2"/>
      </rPr>
      <t xml:space="preserve"> </t>
    </r>
    <r>
      <rPr>
        <b/>
        <sz val="16"/>
        <color indexed="63"/>
        <rFont val="Arial Narrow"/>
        <family val="2"/>
      </rPr>
      <t>:  Comptes de résultats prévisionnels de l'entreprise</t>
    </r>
  </si>
  <si>
    <r>
      <t xml:space="preserve">   </t>
    </r>
    <r>
      <rPr>
        <b/>
        <sz val="16"/>
        <color indexed="10"/>
        <rFont val="Arial Narrow"/>
        <family val="2"/>
      </rPr>
      <t xml:space="preserve"> B3</t>
    </r>
    <r>
      <rPr>
        <b/>
        <sz val="16"/>
        <color indexed="63"/>
        <rFont val="Arial Narrow"/>
        <family val="2"/>
      </rPr>
      <t xml:space="preserve"> :  Plan de financement prévisionnel de l'entreprise</t>
    </r>
  </si>
  <si>
    <t>SOLDE DE TRESORERIE INITIAL</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</si>
  <si>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</si>
  <si>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</si>
  <si>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</si>
  <si>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</si>
  <si>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</si>
  <si>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</si>
  <si>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</si>
  <si>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</si>
  <si>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</si>
  <si>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</si>
  <si>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</si>
  <si>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</si>
  <si>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</si>
  <si>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</si>
  <si>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</si>
  <si>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</si>
  <si>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TOTAL DES DECAISSEMENTS</t>
  </si>
  <si>
    <t>CUMUL DE TRESORERIE</t>
  </si>
  <si>
    <t>Ces informations sont constituées en un fichier informatisé destiné à l'usage interne de Bpifrance Financement. Il fait l'objet d'une déclaration auprès de la Cnil, conformément à la législation en vigueur.</t>
  </si>
  <si>
    <t>Nom du projet</t>
  </si>
  <si>
    <t xml:space="preserve">A saisir </t>
  </si>
  <si>
    <t xml:space="preserve">SIRET     
(14 chiffres)          </t>
  </si>
  <si>
    <t xml:space="preserve"> Raison sociale</t>
  </si>
  <si>
    <t>A saisir</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</si>
  <si>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</si>
  <si>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</si>
  <si>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</si>
  <si>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</si>
  <si>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</si>
  <si>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</si>
  <si>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</si>
  <si>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</si>
  <si>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</si>
  <si>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</si>
  <si>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</si>
  <si>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</si>
  <si>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t>Tél.</t>
  </si>
  <si>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</si>
  <si>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</si>
  <si>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</si>
  <si>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</si>
  <si>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</si>
  <si>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</si>
  <si>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</si>
  <si>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</si>
  <si>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</si>
  <si>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DECLARATION DES AIDES</t>
  </si>
  <si>
    <t>LISTE DES AIDES OBTENUES AU COURS DES 3 DERNIERES ANNEES</t>
  </si>
  <si>
    <t>Organisme
financeur</t>
  </si>
  <si>
    <t>Montant (K€) (1)</t>
  </si>
  <si>
    <t>(1) Somme du montant perçu et du montant restant à percevoir.</t>
  </si>
  <si>
    <t>LISTE DES DEMANDES D'AIDES DEPOSEES ET EN ATTENTE DE DECISION, OU EN PREPARATION</t>
  </si>
  <si>
    <t>(1) Somme du montant perçu et du montant restant à percevoir.
Dans le cas où le projet présenté a été initialement porté par une entité juridique non associée à la présente demande d'aide, précisez les aides obtenues dans ce cadre initial.</t>
  </si>
  <si>
    <t>Nom et qualité du signataire des présentes 
ayant pouvoir de contracter :</t>
  </si>
  <si>
    <t>(1) Merci de joindre systématiquement une délégation de signature si la personne signataire de la convention et de la demande d’aide n’a pas le pouvoir de contracter et d’engager juridiquement le partenaire.</t>
  </si>
  <si>
    <r>
      <rPr>
        <b/>
        <sz val="16"/>
        <color rgb="FFFF0000"/>
        <rFont val="Arial Narrow"/>
        <family val="2"/>
      </rPr>
      <t>B5</t>
    </r>
    <r>
      <rPr>
        <b/>
        <sz val="16"/>
        <color rgb="FF5F5F5F"/>
        <rFont val="Arial Narrow"/>
        <family val="2"/>
      </rPr>
      <t xml:space="preserve"> :  Vérification de la situation financière</t>
    </r>
  </si>
  <si>
    <t>MONTANTS EN EUROS</t>
  </si>
  <si>
    <t>T0</t>
  </si>
  <si>
    <t>MM-AA</t>
  </si>
  <si>
    <t>Exploitation</t>
  </si>
  <si>
    <t>Ventes</t>
  </si>
  <si>
    <t>Revenus publicitaires</t>
  </si>
  <si>
    <t>Abonnements</t>
  </si>
  <si>
    <t>Remboursement de TVA</t>
  </si>
  <si>
    <t>…</t>
  </si>
  <si>
    <t>Hors exploitation</t>
  </si>
  <si>
    <t>Levée de fonds</t>
  </si>
  <si>
    <t>Apports en compte courant</t>
  </si>
  <si>
    <t>Emprunts</t>
  </si>
  <si>
    <t>Financements Bpifrance</t>
  </si>
  <si>
    <t>Autres aides publiques</t>
  </si>
  <si>
    <t>CIR</t>
  </si>
  <si>
    <t>Remboursement sur financements hors Bpifrance</t>
  </si>
  <si>
    <t>Remboursement sur financements Bpifrance</t>
  </si>
  <si>
    <t>Remboursements de compte-courant</t>
  </si>
  <si>
    <r>
      <rPr>
        <b/>
        <sz val="16"/>
        <color indexed="51"/>
        <rFont val="Arial Narrow"/>
        <family val="2"/>
      </rPr>
      <t xml:space="preserve">   </t>
    </r>
    <r>
      <rPr>
        <b/>
        <sz val="16"/>
        <color rgb="FFFF6600"/>
        <rFont val="Arial Narrow"/>
        <family val="2"/>
      </rPr>
      <t xml:space="preserve">B4 : </t>
    </r>
    <r>
      <rPr>
        <b/>
        <sz val="16"/>
        <color indexed="63"/>
        <rFont val="Arial Narrow"/>
        <family val="2"/>
      </rPr>
      <t>Plan de trésorerie prévisionnel (pour les sociétés âgées de moins de 8 ans)</t>
    </r>
  </si>
  <si>
    <r>
      <t>Emplois créés grâce</t>
    </r>
    <r>
      <rPr>
        <b/>
        <sz val="9"/>
        <color indexed="20"/>
        <rFont val="Arial"/>
        <family val="2"/>
      </rPr>
      <t xml:space="preserve"> </t>
    </r>
    <r>
      <rPr>
        <sz val="9"/>
        <color indexed="63"/>
        <rFont val="Arial"/>
        <family val="2"/>
      </rPr>
      <t xml:space="preserve">au projet (par année, </t>
    </r>
    <r>
      <rPr>
        <u/>
        <sz val="9"/>
        <color rgb="FF333333"/>
        <rFont val="Arial"/>
        <family val="2"/>
      </rPr>
      <t>sans cumul pluri-annuel</t>
    </r>
    <r>
      <rPr>
        <sz val="9"/>
        <color indexed="63"/>
        <rFont val="Arial"/>
        <family val="2"/>
      </rPr>
      <t>)</t>
    </r>
  </si>
  <si>
    <r>
      <t xml:space="preserve"> </t>
    </r>
    <r>
      <rPr>
        <b/>
        <sz val="16"/>
        <color rgb="FFFF0000"/>
        <rFont val="Arial Narrow"/>
        <family val="2"/>
      </rPr>
      <t>A1</t>
    </r>
    <r>
      <rPr>
        <b/>
        <sz val="16"/>
        <color rgb="FF7A6E67"/>
        <rFont val="Arial Narrow"/>
        <family val="2"/>
      </rPr>
      <t xml:space="preserve"> : </t>
    </r>
    <r>
      <rPr>
        <b/>
        <sz val="16"/>
        <color rgb="FF5F5F5F"/>
        <rFont val="Arial Narrow"/>
        <family val="2"/>
      </rPr>
      <t>Fiche de demande d'aide</t>
    </r>
  </si>
  <si>
    <t>Acronyme du projet</t>
  </si>
  <si>
    <t>Montant d'aide demandée (en €)</t>
  </si>
  <si>
    <t xml:space="preserve">Je soussigné(e) </t>
  </si>
  <si>
    <t xml:space="preserve">ayant pouvoir de contracter et d’engager juridiquement le demandeur ou ayant délégation </t>
  </si>
  <si>
    <r>
      <t xml:space="preserve">de signature (1) :
• certifie que le demandeur est en situation régulière au regard de ses obligations fiscales et sociales, qu’il n’est pas l’objet d’une procédure de récupération d’aides illégales et demande à Bpifrance d'examiner le dossier joint pour l'obtention d'une aide à l'innovation, pour le programme objet de la Fiche de demande d’aide jointe au dossier (document C1), dont il est le maître d'œuvre ;
• atteste sur l'honneur l'exactitude des informations fournies et sollicite une aide pour la réalisation du projet précité ;
• accepte l'ensemble des dispositions du cahier des charges relatif à l'opération en cause comprenant notamment les règles de retour financier pour l'Etat.
• autorise Bpifrance à transmettre aux autres sociétés du groupe Bpifrance, à l'Etat, et de manière générale à tout bailleur de fonds susceptible d'intervenir directement ou indirectement au financement du présent programme, les informations relatives au Demandeur, au programme faisant l'objet de la demande et au montant de l'aide demandée.
• reconnaît que la collecte et le traitement des données à caractère personnel sont obligatoires pour l’examen, la mise en place, la gestion, le suivi et l'évaluation de cette demande effectués sous la responsabilité de Bpifrance.
Conformément à la réglementation applicable, notamment le règlement européen 2016/679 dit Règlement Général sur la Protection des Données (« RGPD ») et les dispositions nationales relatives à l’informatique, aux fichiers et libertés, Bpifrance, dont le siège est situé au 27-31 Avenue du Général Leclerc 94710 Maisons-Alfort CEDEX, en sa qualité de responsable de traitement, traite les données à caractère personnel:
- </t>
    </r>
    <r>
      <rPr>
        <b/>
        <sz val="10"/>
        <color theme="0" tint="-0.499984740745262"/>
        <rFont val="Arial Unicode MS"/>
        <family val="2"/>
      </rPr>
      <t>Sur le fondement de l’exécution des mesures précontractuelles aux fins suivante</t>
    </r>
    <r>
      <rPr>
        <sz val="10"/>
        <color theme="0" tint="-0.499984740745262"/>
        <rFont val="Arial Unicode MS"/>
        <family val="2"/>
      </rPr>
      <t xml:space="preserve">s : réception des candidatures, vérification de l’éligibilité du candidat, instruction et sélection des candidatures, échange avec les porteurs, notification aux candidats retenus, contractualisation, décaissement et gestion de la vie du dossier ;
- </t>
    </r>
    <r>
      <rPr>
        <b/>
        <sz val="10"/>
        <color theme="0" tint="-0.499984740745262"/>
        <rFont val="Arial Unicode MS"/>
        <family val="2"/>
      </rPr>
      <t>Sur le fondement du respect des obligations légales auxquelles Bpifrance est soumis aux fins suivantes</t>
    </r>
    <r>
      <rPr>
        <sz val="10"/>
        <color theme="0" tint="-0.499984740745262"/>
        <rFont val="Arial Unicode MS"/>
        <family val="2"/>
      </rPr>
      <t xml:space="preserve"> : connaissance du client (« Know Your Customer »), évaluation et détection des risques, prévention et détection de la fraude, lutte contre la corruption, lutte contre le blanchiment des capitaux et le financement du terrorisme ;
- </t>
    </r>
    <r>
      <rPr>
        <b/>
        <sz val="10"/>
        <color theme="0" tint="-0.499984740745262"/>
        <rFont val="Arial Unicode MS"/>
        <family val="2"/>
      </rPr>
      <t>Sur le fondement de la poursuite des intérêts légitimes de Bpifrance aux fins suivantes</t>
    </r>
    <r>
      <rPr>
        <sz val="10"/>
        <color theme="0" tint="-0.499984740745262"/>
        <rFont val="Arial Unicode MS"/>
        <family val="2"/>
      </rPr>
      <t xml:space="preserve"> : gestion de la relation entre Bpifrance et les entreprises demandant une aide, prospection commerciale, reporting et évaluation du dispositif de financement ;
Les données à caractère personnel traitées dans le cadre des traitements ci-dessus sont les suivantes et peuvent varier selon les destinataires et leur utilisation : notamment état civil, identité, données d’identification, informations d’ordre économique et financier, données de connexion, directement auprès des personnes concernées, ou indirectement auprès de personnes publiques ou privées, bailleurs de fonds et/ou partenaires, ou via des sources publiques et privées et dans ce dernier cas afin de vérifier ou d’enrichir les bases de données internes.
Ces données pourront également être communiquées et utilisées aux mêmes fins aux autres sociétés du groupe Bpifrance, à l'Etat, la Commission Européenne, ou tout partenaire, prestataire ou tiers intervenant dans ce dispositif de demande d'aide et par toute autorité administrative, judiciaire ou de contrôle dans le cadre d’une procédure administrative ou judiciaire, à leur demande. 
Ces données seront conservées conformément aux durées de prescription légales et réglementaires françaises et européennes. Le Demandeur reconnaît avoir pris connaissance en son nom et au nom des personnes dont il saisit les données à caractère personnel les conditions de collecte et de traitement prévues ci-dessus. Il garantit Bpifrance et les autres sociétés du groupe Bpifrance en avoir informé les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ainsi que d’un droit à la portabilité de leurs données à caractère personnel. Ces personnes disposent également du droit de demander la limitation des traitements qui les concernent et de s’opposer à recevoir de la prospection commerciale. Enfin, ces personnes disposent du droit d’organiser le sort de leurs données à caractère personnel post-mortem.
Ces droits peuvent être exercés par courrier électronique à l’adresse : donneespersonnelles@bpifrance.fr.
Enfin, les personnes disposent du droit d’introduire une réclamation auprès de la Commission Nationale de l’Informatique et des Libertés (CNIL). </t>
    </r>
  </si>
  <si>
    <t>L'entreprise est-elle considérée « en difficulté » ?</t>
  </si>
  <si>
    <t>+ Subvention d'exploitation</t>
  </si>
  <si>
    <t>Montant du projet passé en charges d'exploitation</t>
  </si>
  <si>
    <r>
      <rPr>
        <b/>
        <sz val="9"/>
        <rFont val="Arial"/>
        <family val="2"/>
      </rPr>
      <t>Montant du projet</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</si>
  <si>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</si>
  <si>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</si>
  <si>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</si>
  <si>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</si>
  <si>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t>Coûts présentés 
(en €)</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</si>
  <si>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d'emissions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</si>
  <si>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t>* Réglement UE 651/2014 de la Commission du 17 Juin 2014</t>
  </si>
  <si>
    <t xml:space="preserve">Raison sociale </t>
  </si>
  <si>
    <t>MONTANTS EN EUROS HORS TAXES</t>
  </si>
  <si>
    <t>Nature des dépenses</t>
  </si>
  <si>
    <t>Prix de l'heure (1)</t>
  </si>
  <si>
    <t>LOT 1</t>
  </si>
  <si>
    <t>LOT 2</t>
  </si>
  <si>
    <t>LOT 3</t>
  </si>
  <si>
    <t>LOT 4</t>
  </si>
  <si>
    <t>LOT 5</t>
  </si>
  <si>
    <t>LOT 6</t>
  </si>
  <si>
    <t>LOT 7</t>
  </si>
  <si>
    <t>LOT 8</t>
  </si>
  <si>
    <t>Total</t>
  </si>
  <si>
    <r>
      <t>Prix de l'heure</t>
    </r>
    <r>
      <rPr>
        <sz val="8"/>
        <color indexed="23"/>
        <rFont val="Arial Narrow"/>
        <family val="2"/>
      </rPr>
      <t xml:space="preserve"> </t>
    </r>
    <r>
      <rPr>
        <sz val="8"/>
        <color indexed="10"/>
        <rFont val="Arial Narrow"/>
        <family val="2"/>
      </rPr>
      <t>(1)</t>
    </r>
  </si>
  <si>
    <t>Etape clé 1</t>
  </si>
  <si>
    <t>Etape clé 2</t>
  </si>
  <si>
    <t>Etape clé 3</t>
  </si>
  <si>
    <t>Etape clé 4</t>
  </si>
  <si>
    <t>Synthèse du devis pour contrat</t>
  </si>
  <si>
    <t xml:space="preserve">Période du   </t>
  </si>
  <si>
    <t xml:space="preserve">au   </t>
  </si>
  <si>
    <t>Nb H.</t>
  </si>
  <si>
    <t>Montant</t>
  </si>
  <si>
    <t xml:space="preserve">Nb H.  </t>
  </si>
  <si>
    <t xml:space="preserve">Nb H.   </t>
  </si>
  <si>
    <t xml:space="preserve">Nb H.    </t>
  </si>
  <si>
    <t xml:space="preserve">Nb H.     </t>
  </si>
  <si>
    <t xml:space="preserve">Nb H.      </t>
  </si>
  <si>
    <t xml:space="preserve">Nb H.       </t>
  </si>
  <si>
    <t xml:space="preserve">Nb H.        </t>
  </si>
  <si>
    <t>Prix de l'heure</t>
  </si>
  <si>
    <r>
      <t xml:space="preserve">Frais de personnel </t>
    </r>
    <r>
      <rPr>
        <sz val="8"/>
        <color indexed="10"/>
        <rFont val="Arial"/>
        <family val="2"/>
      </rPr>
      <t>(2)</t>
    </r>
    <r>
      <rPr>
        <b/>
        <sz val="9"/>
        <color indexed="23"/>
        <rFont val="Arial"/>
        <family val="2"/>
      </rPr>
      <t xml:space="preserve"> :</t>
    </r>
  </si>
  <si>
    <t xml:space="preserve"> S/T FRAIS DE PERSONNEL</t>
  </si>
  <si>
    <t>Frais généraux forfaitaires 
(20% des frais de personnel)</t>
  </si>
  <si>
    <t>Achats consommés ou incorporés</t>
  </si>
  <si>
    <t xml:space="preserve"> S/T FRAIS GEN. + ACHATS</t>
  </si>
  <si>
    <t xml:space="preserve"> S/T PREST. ET S/TRAITANCE</t>
  </si>
  <si>
    <t>Investissements non récupérables 
(affectés au programme)</t>
  </si>
  <si>
    <t xml:space="preserve">Amortissements des investis. récupérables
(sur durée du programme) </t>
  </si>
  <si>
    <t xml:space="preserve">Autres frais spécifiques
(sur justificatifs) </t>
  </si>
  <si>
    <t>S/T INVEST.+ AMORT.+ AUTRES</t>
  </si>
  <si>
    <t xml:space="preserve"> TOTAL GENERAL</t>
  </si>
  <si>
    <t>ETP</t>
  </si>
  <si>
    <t>(1) : Taux horaire direct = (Salaires bruts annuels (d'après DAS) + charges sociales) / 1 720 heures</t>
  </si>
  <si>
    <t>(2) : une ligne par catégorie de personnel - indiquer la fonction et le cas échéant s'il s'agit d'un recrutement</t>
  </si>
  <si>
    <t>(2) : une ligne par catégorie de personnel - indiquer la foncition et le cas échéant s'il s'agit d'un recrutement</t>
  </si>
  <si>
    <t>! Isoler les principaux postes et regrouper le reste en le commentant le cas échéant</t>
  </si>
  <si>
    <t>! Isoler les postes principaux et regrouper le reste</t>
  </si>
  <si>
    <t>Ces informations sont constituées en un fichier informatisé destiné à l'usage interne de Bpifrance. Il fait l'objet d'une déclaration auprès de la Cnil, conformément à la législation en vigueur.</t>
  </si>
  <si>
    <t>EC 1</t>
  </si>
  <si>
    <t>EC2</t>
  </si>
  <si>
    <t>EC3</t>
  </si>
  <si>
    <t>EC4</t>
  </si>
  <si>
    <t>Lot</t>
  </si>
  <si>
    <t>Date de début</t>
  </si>
  <si>
    <t>Date de fin</t>
  </si>
  <si>
    <t>Mois de début</t>
  </si>
  <si>
    <t>Durée (mois)</t>
  </si>
  <si>
    <t>Prolonger le nombre de colonnes jusqu'à l'année de fin des travaux de R&amp;D du projet.</t>
  </si>
  <si>
    <r>
      <rPr>
        <b/>
        <sz val="16"/>
        <color rgb="FFFF0000"/>
        <rFont val="Arial Narrow"/>
        <family val="2"/>
      </rPr>
      <t>A2</t>
    </r>
    <r>
      <rPr>
        <b/>
        <sz val="16"/>
        <color rgb="FF5F5F5F"/>
        <rFont val="Arial Narrow"/>
        <family val="2"/>
      </rPr>
      <t xml:space="preserve"> : Annexe financière du programme de recherche, développement et innovation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</si>
</sst>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F_-;\-* #,##0.00\ _F_-;_-* &quot;-&quot;??\ _F_-;_-@_-"/>
    <numFmt numFmtId="165" formatCode="_-* #,##0\ _F_-;\-* #,##0\ _F_-;_-* &quot;-&quot;??\ _F_-;_-@_-"/>
    <numFmt numFmtId="166" formatCode="#,##0\ &quot;€&quot;"/>
    <numFmt numFmtId="167" formatCode="_-* #,##0\ [$€-40C]_-;\-* #,##0\ [$€-40C]_-;_-* &quot;-&quot;??\ [$€-40C]_-;_-@_-"/>
    <numFmt numFmtId="168" formatCode="_-* #,##0.00\ [$€-40C]_-;\-* #,##0.00\ [$€-40C]_-;_-* &quot;-&quot;??\ [$€-40C]_-;_-@_-"/>
    <numFmt numFmtId="169" formatCode="yyyy"/>
    <numFmt numFmtId="170" formatCode="d/m/yy"/>
    <numFmt numFmtId="171" formatCode="_-* #,##0.00\ _€_-;\-* #,##0.00\ _€_-;_-* &quot;-&quot;??\ _€_-;_-@_-"/>
    <numFmt numFmtId="172" formatCode="0.0"/>
    <numFmt numFmtId="173" formatCode="0.0%"/>
  </numFmts>
  <fonts count="115">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6"/>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b/>
      <sz val="11"/>
      <color indexed="10"/>
      <name val="Arial Narrow"/>
      <family val="2"/>
    </font>
    <font>
      <b/>
      <sz val="9"/>
      <color indexed="20"/>
      <name val="Arial"/>
      <family val="2"/>
    </font>
    <font>
      <sz val="8"/>
      <color rgb="FF000000"/>
      <name val="Tahoma"/>
      <family val="2"/>
    </font>
    <font>
      <b/>
      <sz val="9"/>
      <color rgb="FF7A6E67"/>
      <name val="Arial Unicode MS"/>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b/>
      <sz val="16"/>
      <color rgb="FFFF0000"/>
      <name val="Arial Narrow"/>
      <family val="2"/>
    </font>
    <font>
      <u/>
      <sz val="9"/>
      <color rgb="FF333333"/>
      <name val="Arial"/>
      <family val="2"/>
    </font>
    <font>
      <b/>
      <sz val="16"/>
      <color indexed="51"/>
      <name val="Arial Narrow"/>
      <family val="2"/>
    </font>
    <font>
      <b/>
      <i/>
      <u/>
      <sz val="9"/>
      <color indexed="63"/>
      <name val="Arial"/>
      <family val="2"/>
    </font>
    <font>
      <b/>
      <sz val="9"/>
      <color rgb="FFFBC603"/>
      <name val="Arial Narrow"/>
      <family val="2"/>
    </font>
    <font>
      <sz val="10"/>
      <color rgb="FF7A6E67"/>
      <name val="Arial"/>
      <family val="2"/>
    </font>
    <font>
      <sz val="9"/>
      <color rgb="FF7A6E67"/>
      <name val="Arial"/>
      <family val="2"/>
    </font>
    <font>
      <sz val="10"/>
      <color rgb="FF7A6E67"/>
      <name val="Book Antiqua"/>
      <family val="1"/>
    </font>
    <font>
      <sz val="8"/>
      <color rgb="FF7A6E67"/>
      <name val="Times New Roman"/>
      <family val="1"/>
    </font>
    <font>
      <b/>
      <sz val="8"/>
      <color rgb="FFFF0000"/>
      <name val="Times New Roman"/>
      <family val="1"/>
    </font>
    <font>
      <b/>
      <sz val="9"/>
      <color rgb="FF5F5F5F"/>
      <name val="Arial Unicode MS"/>
      <family val="2"/>
    </font>
    <font>
      <b/>
      <sz val="10"/>
      <color rgb="FF7A6E67"/>
      <name val="Arial Unicode MS"/>
      <family val="2"/>
    </font>
    <font>
      <b/>
      <sz val="9"/>
      <color rgb="FF7A6E67"/>
      <name val="Arial"/>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u/>
      <sz val="10"/>
      <color indexed="12"/>
      <name val="Arial"/>
      <family val="2"/>
    </font>
    <font>
      <b/>
      <sz val="10"/>
      <color rgb="FF7A6E67"/>
      <name val="Arial"/>
      <family val="2"/>
    </font>
    <font>
      <sz val="8"/>
      <color rgb="FF4C4C4C"/>
      <name val="Arial"/>
      <family val="2"/>
    </font>
    <font>
      <b/>
      <sz val="10"/>
      <color theme="0"/>
      <name val="Arial"/>
      <family val="2"/>
    </font>
    <font>
      <b/>
      <sz val="11"/>
      <color rgb="FF786E64"/>
      <name val="Arial"/>
      <family val="2"/>
    </font>
    <font>
      <sz val="8"/>
      <color rgb="FF7A6E67"/>
      <name val="Arial"/>
      <family val="2"/>
    </font>
    <font>
      <sz val="8"/>
      <color theme="1"/>
      <name val="Calibri"/>
      <family val="2"/>
      <scheme val="minor"/>
    </font>
    <font>
      <sz val="10"/>
      <color theme="0" tint="-0.499984740745262"/>
      <name val="Arial Unicode MS"/>
      <family val="2"/>
    </font>
    <font>
      <i/>
      <sz val="9"/>
      <color rgb="FF7A6E67"/>
      <name val="Arial"/>
      <family val="2"/>
    </font>
    <font>
      <sz val="8"/>
      <color rgb="FF786E64"/>
      <name val="Arial Unicode MS"/>
      <family val="2"/>
    </font>
    <font>
      <b/>
      <sz val="16"/>
      <color rgb="FF7A6E67"/>
      <name val="Arial Narrow"/>
      <family val="2"/>
    </font>
    <font>
      <sz val="10"/>
      <color rgb="FFFBC603"/>
      <name val="Arial"/>
      <family val="2"/>
    </font>
    <font>
      <b/>
      <sz val="16"/>
      <color rgb="FFFF6600"/>
      <name val="Arial Narrow"/>
      <family val="2"/>
    </font>
    <font>
      <b/>
      <sz val="10"/>
      <color theme="0" tint="-0.499984740745262"/>
      <name val="Arial Unicode MS"/>
      <family val="2"/>
    </font>
    <font>
      <sz val="8"/>
      <color indexed="23"/>
      <name val="Times New Roman"/>
      <family val="1"/>
    </font>
    <font>
      <b/>
      <sz val="9"/>
      <color rgb="FF5F5F5F"/>
      <name val="Arial"/>
      <family val="2"/>
    </font>
    <font>
      <sz val="8"/>
      <color theme="1" tint="0.499984740745262"/>
      <name val="Book Antiqua"/>
      <family val="1"/>
    </font>
    <font>
      <sz val="8"/>
      <color indexed="63"/>
      <name val="Arial"/>
      <family val="2"/>
    </font>
    <font>
      <b/>
      <sz val="8"/>
      <color rgb="FF5F5F5F"/>
      <name val="Arial Narrow"/>
      <family val="2"/>
    </font>
    <font>
      <b/>
      <sz val="8"/>
      <color rgb="FF5F5F5F"/>
      <name val="Arial"/>
      <family val="2"/>
    </font>
    <font>
      <sz val="8"/>
      <color rgb="FF5F5F5F"/>
      <name val="Book Antiqua"/>
      <family val="1"/>
    </font>
    <font>
      <sz val="8"/>
      <color indexed="23"/>
      <name val="Arial Narrow"/>
      <family val="2"/>
    </font>
    <font>
      <sz val="8"/>
      <color indexed="10"/>
      <name val="Arial Narrow"/>
      <family val="2"/>
    </font>
    <font>
      <sz val="8"/>
      <color rgb="FF5F5F5F"/>
      <name val="Arial Narrow"/>
      <family val="2"/>
    </font>
    <font>
      <b/>
      <sz val="8"/>
      <color rgb="FF5F5F5F"/>
      <name val="Book Antiqua"/>
      <family val="1"/>
    </font>
    <font>
      <sz val="9"/>
      <color rgb="FF5F5F5F"/>
      <name val="Arial"/>
      <family val="2"/>
    </font>
    <font>
      <sz val="9"/>
      <color rgb="FF5F5F5F"/>
      <name val="Cambria"/>
      <family val="1"/>
    </font>
    <font>
      <b/>
      <sz val="9"/>
      <color rgb="FFFBC603"/>
      <name val="Cambria"/>
      <family val="1"/>
    </font>
    <font>
      <b/>
      <sz val="12"/>
      <color rgb="FFFBC603"/>
      <name val="Arial"/>
      <family val="2"/>
    </font>
    <font>
      <sz val="8"/>
      <color rgb="FFFF0000"/>
      <name val="Arial"/>
      <family val="2"/>
    </font>
    <font>
      <sz val="8"/>
      <color rgb="FFFF9900"/>
      <name val="Arial"/>
      <family val="2"/>
    </font>
    <font>
      <sz val="8"/>
      <color theme="0" tint="-0.249977111117893"/>
      <name val="Arial"/>
      <family val="2"/>
    </font>
    <font>
      <sz val="8"/>
      <color rgb="FFFF9900"/>
      <name val="Times New Roman"/>
      <family val="1"/>
    </font>
    <font>
      <sz val="7"/>
      <color rgb="FF5F5F5F"/>
      <name val="Arial"/>
      <family val="2"/>
    </font>
    <font>
      <sz val="8"/>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rgb="FF786E64"/>
        <bgColor indexed="64"/>
      </patternFill>
    </fill>
    <fill>
      <patternFill patternType="solid">
        <fgColor theme="0" tint="-4.9989318521683403E-2"/>
        <bgColor indexed="64"/>
      </patternFill>
    </fill>
    <fill>
      <patternFill patternType="solid">
        <fgColor rgb="FFFBC603"/>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AEAEA"/>
        <bgColor indexed="64"/>
      </patternFill>
    </fill>
  </fills>
  <borders count="111">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theme="4" tint="0.39997558519241921"/>
      </bottom>
      <diagonal/>
    </border>
    <border>
      <left style="medium">
        <color indexed="64"/>
      </left>
      <right/>
      <top style="thin">
        <color indexed="64"/>
      </top>
      <bottom style="medium">
        <color indexed="64"/>
      </bottom>
      <diagonal/>
    </border>
    <border>
      <left style="thin">
        <color indexed="64"/>
      </left>
      <right/>
      <top style="thin">
        <color theme="4" tint="0.39997558519241921"/>
      </top>
      <bottom/>
      <diagonal/>
    </border>
    <border>
      <left style="medium">
        <color indexed="64"/>
      </left>
      <right/>
      <top style="thin">
        <color indexed="64"/>
      </top>
      <bottom/>
      <diagonal/>
    </border>
    <border>
      <left style="thin">
        <color indexed="64"/>
      </left>
      <right style="medium">
        <color indexed="64"/>
      </right>
      <top style="medium">
        <color indexed="64"/>
      </top>
      <bottom style="medium">
        <color indexed="64"/>
      </bottom>
      <diagonal/>
    </border>
  </borders>
  <cellStyleXfs count="16">
    <xf numFmtId="0" fontId="0" fillId="0" borderId="0"/>
    <xf numFmtId="164" fontId="5" fillId="0" borderId="0" applyFont="0" applyFill="0" applyBorder="0" applyAlignment="0" applyProtection="0"/>
    <xf numFmtId="0" fontId="4" fillId="0" borderId="0"/>
    <xf numFmtId="0" fontId="5" fillId="0" borderId="0"/>
    <xf numFmtId="0" fontId="42" fillId="2" borderId="0" applyFill="0" applyBorder="0" applyProtection="0">
      <alignment wrapText="1"/>
    </xf>
    <xf numFmtId="0" fontId="3" fillId="0" borderId="0"/>
    <xf numFmtId="0" fontId="5" fillId="0" borderId="0"/>
    <xf numFmtId="164" fontId="5" fillId="0" borderId="0" applyFont="0" applyFill="0" applyBorder="0" applyAlignment="0" applyProtection="0"/>
    <xf numFmtId="0" fontId="2" fillId="0" borderId="0"/>
    <xf numFmtId="0" fontId="41" fillId="0" borderId="0" applyAlignment="0">
      <alignment horizontal="justify" vertical="top" wrapText="1"/>
    </xf>
    <xf numFmtId="0" fontId="73" fillId="5" borderId="0">
      <alignment vertical="center" wrapText="1"/>
    </xf>
    <xf numFmtId="0" fontId="80" fillId="0" borderId="0" applyNumberFormat="0" applyFill="0" applyBorder="0" applyAlignment="0" applyProtection="0">
      <alignment vertical="top"/>
      <protection locked="0"/>
    </xf>
    <xf numFmtId="0" fontId="89" fillId="0" borderId="0">
      <alignment horizontal="justify" vertical="center" wrapText="1"/>
    </xf>
    <xf numFmtId="0" fontId="1" fillId="0" borderId="0"/>
    <xf numFmtId="171" fontId="1" fillId="0" borderId="0" applyFont="0" applyFill="0" applyBorder="0" applyAlignment="0" applyProtection="0"/>
    <xf numFmtId="9" fontId="1" fillId="0" borderId="0" applyFont="0" applyFill="0" applyBorder="0" applyAlignment="0" applyProtection="0"/>
  </cellStyleXfs>
  <cellXfs count="782">
    <xf numFmtId="0" fontId="0" fillId="0" borderId="0" xfId="0"/>
    <xf numFmtId="165" fontId="25" fillId="2" borderId="1" xfId="1" applyNumberFormat="1" applyFont="1" applyFill="1" applyBorder="1" applyAlignment="1">
      <alignment horizontal="left" vertical="center" wrapText="1"/>
    </xf>
    <xf numFmtId="165" fontId="25" fillId="2" borderId="12" xfId="1" applyNumberFormat="1" applyFont="1" applyFill="1" applyBorder="1" applyAlignment="1">
      <alignment horizontal="left" vertical="center" wrapText="1"/>
    </xf>
    <xf numFmtId="165" fontId="25" fillId="2" borderId="22" xfId="1" applyNumberFormat="1" applyFont="1" applyFill="1" applyBorder="1" applyAlignment="1">
      <alignment horizontal="left" vertical="center" wrapText="1"/>
    </xf>
    <xf numFmtId="165" fontId="25" fillId="2" borderId="23" xfId="1" applyNumberFormat="1" applyFont="1" applyFill="1" applyBorder="1" applyAlignment="1">
      <alignment horizontal="left" vertical="center" wrapText="1"/>
    </xf>
    <xf numFmtId="165" fontId="25" fillId="2" borderId="18" xfId="1" applyNumberFormat="1" applyFont="1" applyFill="1" applyBorder="1" applyAlignment="1">
      <alignment horizontal="left" vertical="center" wrapText="1"/>
    </xf>
    <xf numFmtId="165" fontId="21" fillId="2" borderId="29" xfId="1" applyNumberFormat="1" applyFont="1" applyFill="1" applyBorder="1" applyAlignment="1">
      <alignment horizontal="left" vertical="center" wrapText="1"/>
    </xf>
    <xf numFmtId="165" fontId="21" fillId="2" borderId="30" xfId="1" applyNumberFormat="1" applyFont="1" applyFill="1" applyBorder="1" applyAlignment="1">
      <alignment horizontal="left" vertical="center" wrapText="1"/>
    </xf>
    <xf numFmtId="165" fontId="21" fillId="2" borderId="31" xfId="1" applyNumberFormat="1" applyFont="1" applyFill="1" applyBorder="1" applyAlignment="1">
      <alignment horizontal="left" vertical="center" wrapText="1"/>
    </xf>
    <xf numFmtId="165" fontId="25" fillId="2" borderId="0" xfId="1" applyNumberFormat="1" applyFont="1" applyFill="1" applyBorder="1" applyAlignment="1">
      <alignment vertical="center" wrapText="1"/>
    </xf>
    <xf numFmtId="165" fontId="31" fillId="2" borderId="0" xfId="1" applyNumberFormat="1" applyFont="1" applyFill="1" applyBorder="1" applyAlignment="1">
      <alignment vertical="center" wrapText="1"/>
    </xf>
    <xf numFmtId="165" fontId="21" fillId="2" borderId="0" xfId="1" applyNumberFormat="1" applyFont="1" applyFill="1" applyBorder="1" applyAlignment="1">
      <alignment horizontal="left" vertical="center" wrapText="1"/>
    </xf>
    <xf numFmtId="165" fontId="21" fillId="2" borderId="33" xfId="1" applyNumberFormat="1" applyFont="1" applyFill="1" applyBorder="1" applyAlignment="1">
      <alignment horizontal="left" vertical="center" wrapText="1"/>
    </xf>
    <xf numFmtId="165" fontId="21" fillId="2" borderId="34" xfId="1" applyNumberFormat="1" applyFont="1" applyFill="1" applyBorder="1" applyAlignment="1">
      <alignment horizontal="left" vertical="center" wrapText="1"/>
    </xf>
    <xf numFmtId="165" fontId="25" fillId="2" borderId="13" xfId="1" applyNumberFormat="1" applyFont="1" applyFill="1" applyBorder="1" applyAlignment="1">
      <alignment horizontal="left" vertical="center" wrapText="1"/>
    </xf>
    <xf numFmtId="165" fontId="21" fillId="2" borderId="40" xfId="1" applyNumberFormat="1" applyFont="1" applyFill="1" applyBorder="1" applyAlignment="1">
      <alignment horizontal="left" vertical="center" wrapText="1"/>
    </xf>
    <xf numFmtId="165" fontId="25" fillId="3" borderId="36" xfId="1" applyNumberFormat="1" applyFont="1" applyFill="1" applyBorder="1" applyAlignment="1">
      <alignment vertical="center" wrapText="1"/>
    </xf>
    <xf numFmtId="165" fontId="25" fillId="3" borderId="17" xfId="1" applyNumberFormat="1" applyFont="1" applyFill="1" applyBorder="1" applyAlignment="1">
      <alignment vertical="center" wrapText="1"/>
    </xf>
    <xf numFmtId="165" fontId="25" fillId="3" borderId="25" xfId="1" applyNumberFormat="1" applyFont="1" applyFill="1" applyBorder="1" applyAlignment="1">
      <alignment vertical="center" wrapText="1"/>
    </xf>
    <xf numFmtId="165" fontId="31" fillId="3" borderId="1" xfId="1" applyNumberFormat="1" applyFont="1" applyFill="1" applyBorder="1" applyAlignment="1">
      <alignment vertical="center" wrapText="1"/>
    </xf>
    <xf numFmtId="165" fontId="31" fillId="3" borderId="16" xfId="1" applyNumberFormat="1" applyFont="1" applyFill="1" applyBorder="1" applyAlignment="1">
      <alignment vertical="center" wrapText="1"/>
    </xf>
    <xf numFmtId="165" fontId="31" fillId="3" borderId="28" xfId="1" applyNumberFormat="1" applyFont="1" applyFill="1" applyBorder="1" applyAlignment="1">
      <alignment vertical="center" wrapText="1"/>
    </xf>
    <xf numFmtId="165" fontId="31" fillId="3" borderId="45" xfId="1" applyNumberFormat="1" applyFont="1" applyFill="1" applyBorder="1" applyAlignment="1">
      <alignment vertical="center" wrapText="1"/>
    </xf>
    <xf numFmtId="165" fontId="31" fillId="3" borderId="44" xfId="1" applyNumberFormat="1" applyFont="1" applyFill="1" applyBorder="1" applyAlignment="1">
      <alignment vertical="center" wrapText="1"/>
    </xf>
    <xf numFmtId="165" fontId="31" fillId="3" borderId="46" xfId="1" applyNumberFormat="1" applyFont="1" applyFill="1" applyBorder="1" applyAlignment="1">
      <alignment vertical="center" wrapText="1"/>
    </xf>
    <xf numFmtId="165" fontId="31" fillId="3" borderId="38" xfId="1" applyNumberFormat="1" applyFont="1" applyFill="1" applyBorder="1" applyAlignment="1">
      <alignment vertical="center" wrapText="1"/>
    </xf>
    <xf numFmtId="165" fontId="31" fillId="3" borderId="2" xfId="1" applyNumberFormat="1" applyFont="1" applyFill="1" applyBorder="1" applyAlignment="1">
      <alignment vertical="center" wrapText="1"/>
    </xf>
    <xf numFmtId="165" fontId="31" fillId="3" borderId="0" xfId="1" applyNumberFormat="1" applyFont="1" applyFill="1" applyBorder="1" applyAlignment="1">
      <alignment vertical="center" wrapText="1"/>
    </xf>
    <xf numFmtId="165" fontId="31" fillId="3" borderId="47" xfId="1" applyNumberFormat="1" applyFont="1" applyFill="1" applyBorder="1" applyAlignment="1">
      <alignment vertical="center" wrapText="1"/>
    </xf>
    <xf numFmtId="165" fontId="31" fillId="3" borderId="48" xfId="1" applyNumberFormat="1" applyFont="1" applyFill="1" applyBorder="1" applyAlignment="1">
      <alignment vertical="center" wrapText="1"/>
    </xf>
    <xf numFmtId="165" fontId="31" fillId="3" borderId="49" xfId="1" applyNumberFormat="1" applyFont="1" applyFill="1" applyBorder="1" applyAlignment="1">
      <alignment vertical="center" wrapText="1"/>
    </xf>
    <xf numFmtId="165" fontId="31" fillId="3" borderId="20" xfId="1" applyNumberFormat="1" applyFont="1" applyFill="1" applyBorder="1" applyAlignment="1">
      <alignment vertical="center" wrapText="1"/>
    </xf>
    <xf numFmtId="165" fontId="31" fillId="3" borderId="15" xfId="1" applyNumberFormat="1" applyFont="1" applyFill="1" applyBorder="1" applyAlignment="1">
      <alignment vertical="center" wrapText="1"/>
    </xf>
    <xf numFmtId="165" fontId="31" fillId="3" borderId="50" xfId="1" applyNumberFormat="1" applyFont="1" applyFill="1" applyBorder="1" applyAlignment="1">
      <alignment vertical="center" wrapText="1"/>
    </xf>
    <xf numFmtId="165" fontId="21" fillId="3" borderId="11" xfId="1" applyNumberFormat="1" applyFont="1" applyFill="1" applyBorder="1" applyAlignment="1">
      <alignment horizontal="left" vertical="center" wrapText="1"/>
    </xf>
    <xf numFmtId="165" fontId="21" fillId="3" borderId="9" xfId="1" applyNumberFormat="1" applyFont="1" applyFill="1" applyBorder="1" applyAlignment="1">
      <alignment horizontal="left" vertical="center" wrapText="1"/>
    </xf>
    <xf numFmtId="165" fontId="21" fillId="3" borderId="22" xfId="1" applyNumberFormat="1" applyFont="1" applyFill="1" applyBorder="1" applyAlignment="1">
      <alignment horizontal="left" vertical="center" wrapText="1"/>
    </xf>
    <xf numFmtId="165" fontId="21" fillId="3" borderId="33" xfId="1" applyNumberFormat="1" applyFont="1" applyFill="1" applyBorder="1" applyAlignment="1">
      <alignment horizontal="left" vertical="center" wrapText="1"/>
    </xf>
    <xf numFmtId="165" fontId="21" fillId="3" borderId="52" xfId="1" applyNumberFormat="1" applyFont="1" applyFill="1" applyBorder="1" applyAlignment="1">
      <alignment horizontal="left" vertical="center" wrapText="1"/>
    </xf>
    <xf numFmtId="165" fontId="21" fillId="3" borderId="34" xfId="1" applyNumberFormat="1" applyFont="1" applyFill="1" applyBorder="1" applyAlignment="1">
      <alignment horizontal="left" vertical="center" wrapText="1"/>
    </xf>
    <xf numFmtId="165" fontId="25" fillId="3" borderId="24" xfId="1" applyNumberFormat="1" applyFont="1" applyFill="1" applyBorder="1" applyAlignment="1">
      <alignment vertical="center" wrapText="1"/>
    </xf>
    <xf numFmtId="165" fontId="25" fillId="3" borderId="38" xfId="1" applyNumberFormat="1" applyFont="1" applyFill="1" applyBorder="1" applyAlignment="1">
      <alignment vertical="center" wrapText="1"/>
    </xf>
    <xf numFmtId="165" fontId="25" fillId="3" borderId="26" xfId="1" applyNumberFormat="1" applyFont="1" applyFill="1" applyBorder="1" applyAlignment="1">
      <alignment vertical="center" wrapText="1"/>
    </xf>
    <xf numFmtId="165" fontId="25" fillId="3" borderId="2" xfId="1" applyNumberFormat="1" applyFont="1" applyFill="1" applyBorder="1" applyAlignment="1">
      <alignment vertical="center" wrapText="1"/>
    </xf>
    <xf numFmtId="165" fontId="25" fillId="3" borderId="20" xfId="1" applyNumberFormat="1" applyFont="1" applyFill="1" applyBorder="1" applyAlignment="1">
      <alignment vertical="center" wrapText="1"/>
    </xf>
    <xf numFmtId="165" fontId="25" fillId="3" borderId="32" xfId="1" applyNumberFormat="1" applyFont="1" applyFill="1" applyBorder="1" applyAlignment="1">
      <alignment vertical="center" wrapText="1"/>
    </xf>
    <xf numFmtId="165" fontId="25" fillId="3" borderId="15" xfId="1" applyNumberFormat="1" applyFont="1" applyFill="1" applyBorder="1" applyAlignment="1">
      <alignment vertical="center" wrapText="1"/>
    </xf>
    <xf numFmtId="165" fontId="25" fillId="3" borderId="37" xfId="1" applyNumberFormat="1" applyFont="1" applyFill="1" applyBorder="1" applyAlignment="1">
      <alignment vertical="center" wrapText="1"/>
    </xf>
    <xf numFmtId="165" fontId="25" fillId="3" borderId="14" xfId="1" applyNumberFormat="1" applyFont="1" applyFill="1" applyBorder="1" applyAlignment="1">
      <alignment vertical="center" wrapText="1"/>
    </xf>
    <xf numFmtId="0" fontId="6" fillId="2" borderId="0" xfId="3" applyFont="1" applyFill="1"/>
    <xf numFmtId="0" fontId="11" fillId="3" borderId="0" xfId="3" applyFont="1" applyFill="1"/>
    <xf numFmtId="0" fontId="8" fillId="3" borderId="0" xfId="3" applyFont="1" applyFill="1"/>
    <xf numFmtId="0" fontId="14" fillId="3" borderId="0" xfId="3" applyFont="1" applyFill="1" applyBorder="1" applyAlignment="1">
      <alignment horizontal="left" vertical="center" wrapText="1"/>
    </xf>
    <xf numFmtId="0" fontId="14" fillId="3" borderId="0" xfId="3" applyFont="1" applyFill="1" applyBorder="1" applyAlignment="1">
      <alignment vertical="center" wrapText="1"/>
    </xf>
    <xf numFmtId="0" fontId="23" fillId="2" borderId="0" xfId="3" applyFont="1" applyFill="1" applyAlignment="1">
      <alignment horizontal="left" vertical="center"/>
    </xf>
    <xf numFmtId="0" fontId="10" fillId="2" borderId="0" xfId="3" applyFont="1" applyFill="1" applyBorder="1" applyAlignment="1">
      <alignment vertical="top" wrapText="1"/>
    </xf>
    <xf numFmtId="0" fontId="10" fillId="3" borderId="0" xfId="3" applyFont="1" applyFill="1" applyBorder="1" applyAlignment="1">
      <alignment vertical="top" wrapText="1"/>
    </xf>
    <xf numFmtId="0" fontId="32" fillId="3" borderId="0" xfId="3" applyFont="1" applyFill="1" applyBorder="1" applyAlignment="1">
      <alignment horizontal="center" vertical="center"/>
    </xf>
    <xf numFmtId="0" fontId="8" fillId="3" borderId="0" xfId="3" applyFont="1" applyFill="1" applyBorder="1"/>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19" fillId="3" borderId="12" xfId="3" applyFont="1" applyFill="1" applyBorder="1" applyAlignment="1">
      <alignment horizontal="center" vertical="center" wrapText="1"/>
    </xf>
    <xf numFmtId="0" fontId="19" fillId="3" borderId="43" xfId="3" applyFont="1" applyFill="1" applyBorder="1" applyAlignment="1">
      <alignment horizontal="center" vertical="center" wrapText="1"/>
    </xf>
    <xf numFmtId="0" fontId="8" fillId="3" borderId="0" xfId="3" applyFont="1" applyFill="1" applyAlignment="1">
      <alignment vertical="center"/>
    </xf>
    <xf numFmtId="0" fontId="31" fillId="3" borderId="44" xfId="3" applyNumberFormat="1" applyFont="1" applyFill="1" applyBorder="1" applyAlignment="1">
      <alignment horizontal="left" vertical="center" wrapText="1"/>
    </xf>
    <xf numFmtId="0" fontId="31" fillId="3" borderId="42" xfId="3" applyNumberFormat="1" applyFont="1" applyFill="1" applyBorder="1" applyAlignment="1">
      <alignment horizontal="left" vertical="center" wrapText="1"/>
    </xf>
    <xf numFmtId="0" fontId="31" fillId="3" borderId="19" xfId="3" applyNumberFormat="1" applyFont="1" applyFill="1" applyBorder="1" applyAlignment="1">
      <alignment horizontal="left" vertical="center" wrapText="1"/>
    </xf>
    <xf numFmtId="0" fontId="31" fillId="3" borderId="51" xfId="3" applyNumberFormat="1" applyFont="1" applyFill="1" applyBorder="1" applyAlignment="1">
      <alignment horizontal="left" vertical="center" wrapText="1"/>
    </xf>
    <xf numFmtId="0" fontId="7" fillId="3" borderId="0" xfId="3" applyFont="1" applyFill="1" applyBorder="1" applyAlignment="1">
      <alignment vertical="center" wrapText="1"/>
    </xf>
    <xf numFmtId="0" fontId="25" fillId="3" borderId="0" xfId="3" applyFont="1" applyFill="1" applyBorder="1" applyAlignment="1">
      <alignment vertical="center" wrapText="1"/>
    </xf>
    <xf numFmtId="0" fontId="31" fillId="3" borderId="26"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31" fillId="3" borderId="32" xfId="3" applyFont="1" applyFill="1" applyBorder="1" applyAlignment="1">
      <alignment horizontal="left" vertical="center" wrapText="1"/>
    </xf>
    <xf numFmtId="0" fontId="25" fillId="3" borderId="50" xfId="3" applyFont="1" applyFill="1" applyBorder="1" applyAlignment="1">
      <alignment horizontal="left" vertical="center" wrapText="1"/>
    </xf>
    <xf numFmtId="0" fontId="31" fillId="3" borderId="27" xfId="3" applyFont="1" applyFill="1" applyBorder="1" applyAlignment="1">
      <alignment horizontal="left" vertical="center" wrapText="1"/>
    </xf>
    <xf numFmtId="0" fontId="13" fillId="3" borderId="28" xfId="3" applyFont="1" applyFill="1" applyBorder="1" applyAlignment="1">
      <alignment vertical="top"/>
    </xf>
    <xf numFmtId="0" fontId="10" fillId="3" borderId="1" xfId="3" applyFont="1" applyFill="1" applyBorder="1" applyAlignment="1">
      <alignment vertical="top" wrapText="1"/>
    </xf>
    <xf numFmtId="0" fontId="10" fillId="3" borderId="16" xfId="3" applyFont="1" applyFill="1" applyBorder="1" applyAlignment="1">
      <alignment vertical="top" wrapText="1"/>
    </xf>
    <xf numFmtId="0" fontId="8" fillId="3" borderId="16" xfId="3" applyFont="1" applyFill="1" applyBorder="1"/>
    <xf numFmtId="0" fontId="7" fillId="3" borderId="0" xfId="3" applyFont="1" applyFill="1" applyBorder="1" applyAlignment="1">
      <alignment vertical="top" wrapText="1"/>
    </xf>
    <xf numFmtId="0" fontId="8" fillId="0" borderId="0" xfId="3" applyFont="1"/>
    <xf numFmtId="0" fontId="8" fillId="2" borderId="0" xfId="3" applyFont="1" applyFill="1"/>
    <xf numFmtId="0" fontId="13" fillId="2" borderId="0" xfId="3" applyFont="1" applyFill="1" applyBorder="1" applyAlignment="1">
      <alignment horizontal="left" vertical="top"/>
    </xf>
    <xf numFmtId="0" fontId="11" fillId="2" borderId="0" xfId="3" applyFont="1" applyFill="1"/>
    <xf numFmtId="0" fontId="14" fillId="2" borderId="0" xfId="3" applyFont="1" applyFill="1" applyBorder="1" applyAlignment="1">
      <alignment vertical="center" wrapText="1"/>
    </xf>
    <xf numFmtId="0" fontId="14" fillId="2" borderId="0" xfId="3" applyFont="1" applyFill="1" applyBorder="1" applyAlignment="1">
      <alignment horizontal="left" vertical="center" wrapText="1"/>
    </xf>
    <xf numFmtId="0" fontId="17" fillId="2" borderId="0" xfId="3" applyFont="1" applyFill="1" applyAlignment="1">
      <alignment vertical="center" wrapText="1"/>
    </xf>
    <xf numFmtId="0" fontId="11" fillId="2" borderId="0" xfId="3" applyFont="1" applyFill="1" applyBorder="1"/>
    <xf numFmtId="0" fontId="8" fillId="2" borderId="0" xfId="3" applyFont="1" applyFill="1" applyAlignment="1">
      <alignment vertical="center"/>
    </xf>
    <xf numFmtId="0" fontId="43" fillId="2" borderId="0" xfId="3" applyFont="1" applyFill="1" applyAlignment="1">
      <alignment horizontal="left" vertical="center"/>
    </xf>
    <xf numFmtId="0" fontId="8" fillId="0" borderId="0" xfId="3" applyFont="1" applyAlignment="1">
      <alignment vertical="center"/>
    </xf>
    <xf numFmtId="0" fontId="8" fillId="2" borderId="0" xfId="3" applyFont="1" applyFill="1" applyBorder="1" applyAlignment="1">
      <alignment vertical="center"/>
    </xf>
    <xf numFmtId="0" fontId="23" fillId="2" borderId="0" xfId="3" applyFont="1" applyFill="1" applyBorder="1" applyAlignment="1">
      <alignment horizontal="left" vertical="center"/>
    </xf>
    <xf numFmtId="0" fontId="43" fillId="2" borderId="0" xfId="3" applyFont="1" applyFill="1" applyBorder="1" applyAlignment="1">
      <alignment horizontal="left" vertical="center"/>
    </xf>
    <xf numFmtId="0" fontId="32" fillId="2" borderId="0" xfId="3" applyFont="1" applyFill="1" applyBorder="1" applyAlignment="1">
      <alignment horizontal="center" vertical="center"/>
    </xf>
    <xf numFmtId="0" fontId="19" fillId="2" borderId="12" xfId="3" applyFont="1" applyFill="1" applyBorder="1" applyAlignment="1">
      <alignment horizontal="center" vertical="center" wrapText="1"/>
    </xf>
    <xf numFmtId="0" fontId="25" fillId="2" borderId="17" xfId="3" applyFont="1" applyFill="1" applyBorder="1" applyAlignment="1">
      <alignment vertical="center" wrapText="1"/>
    </xf>
    <xf numFmtId="0" fontId="25" fillId="2" borderId="36" xfId="3" applyFont="1" applyFill="1" applyBorder="1" applyAlignment="1">
      <alignment vertical="center" wrapText="1"/>
    </xf>
    <xf numFmtId="0" fontId="31" fillId="2" borderId="20" xfId="3" applyFont="1" applyFill="1" applyBorder="1" applyAlignment="1">
      <alignment vertical="center" wrapText="1"/>
    </xf>
    <xf numFmtId="0" fontId="31" fillId="2" borderId="15" xfId="3" applyFont="1" applyFill="1" applyBorder="1" applyAlignment="1">
      <alignment vertical="center" wrapText="1"/>
    </xf>
    <xf numFmtId="0" fontId="31" fillId="2" borderId="16" xfId="3" applyFont="1" applyFill="1" applyBorder="1" applyAlignment="1">
      <alignment vertical="center" wrapText="1"/>
    </xf>
    <xf numFmtId="0" fontId="31" fillId="2" borderId="1" xfId="3" applyFont="1" applyFill="1" applyBorder="1" applyAlignment="1">
      <alignment vertical="center" wrapText="1"/>
    </xf>
    <xf numFmtId="0" fontId="25" fillId="2" borderId="20" xfId="3" applyFont="1" applyFill="1" applyBorder="1" applyAlignment="1">
      <alignment vertical="center" wrapText="1"/>
    </xf>
    <xf numFmtId="0" fontId="25" fillId="2" borderId="15" xfId="3" applyFont="1" applyFill="1" applyBorder="1" applyAlignment="1">
      <alignment vertical="center" wrapText="1"/>
    </xf>
    <xf numFmtId="165" fontId="23" fillId="2" borderId="13" xfId="1" applyNumberFormat="1" applyFont="1" applyFill="1" applyBorder="1" applyAlignment="1">
      <alignment vertical="center" wrapText="1"/>
    </xf>
    <xf numFmtId="165" fontId="23" fillId="2" borderId="18"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37" xfId="1" applyNumberFormat="1" applyFont="1" applyFill="1" applyBorder="1" applyAlignment="1">
      <alignment vertical="center" wrapText="1"/>
    </xf>
    <xf numFmtId="165" fontId="22" fillId="2" borderId="15" xfId="1" applyNumberFormat="1" applyFont="1" applyFill="1" applyBorder="1" applyAlignment="1">
      <alignment vertical="center" wrapText="1"/>
    </xf>
    <xf numFmtId="165" fontId="22" fillId="2" borderId="20" xfId="1" applyNumberFormat="1" applyFont="1" applyFill="1" applyBorder="1" applyAlignment="1">
      <alignment vertical="center" wrapText="1"/>
    </xf>
    <xf numFmtId="165" fontId="22" fillId="2" borderId="2" xfId="1" applyNumberFormat="1" applyFont="1" applyFill="1" applyBorder="1" applyAlignment="1">
      <alignment vertical="center" wrapText="1"/>
    </xf>
    <xf numFmtId="165" fontId="22" fillId="2" borderId="38" xfId="1" applyNumberFormat="1" applyFont="1" applyFill="1" applyBorder="1" applyAlignment="1">
      <alignment vertical="center" wrapText="1"/>
    </xf>
    <xf numFmtId="165" fontId="24" fillId="2" borderId="20" xfId="1" applyNumberFormat="1" applyFont="1" applyFill="1" applyBorder="1" applyAlignment="1">
      <alignment vertical="center" wrapText="1"/>
    </xf>
    <xf numFmtId="165" fontId="24" fillId="2" borderId="15" xfId="1" applyNumberFormat="1" applyFont="1" applyFill="1" applyBorder="1" applyAlignment="1">
      <alignment vertical="center" wrapText="1"/>
    </xf>
    <xf numFmtId="165" fontId="24" fillId="2" borderId="16" xfId="1" applyNumberFormat="1" applyFont="1" applyFill="1" applyBorder="1" applyAlignment="1">
      <alignment vertical="center" wrapText="1"/>
    </xf>
    <xf numFmtId="165" fontId="24" fillId="2" borderId="1" xfId="1" applyNumberFormat="1" applyFont="1" applyFill="1" applyBorder="1" applyAlignment="1">
      <alignment vertical="center" wrapText="1"/>
    </xf>
    <xf numFmtId="165" fontId="23" fillId="2" borderId="17" xfId="1" applyNumberFormat="1" applyFont="1" applyFill="1" applyBorder="1" applyAlignment="1">
      <alignment vertical="center" wrapText="1"/>
    </xf>
    <xf numFmtId="165" fontId="23" fillId="2" borderId="36" xfId="1" applyNumberFormat="1" applyFont="1" applyFill="1" applyBorder="1" applyAlignment="1">
      <alignment vertical="center" wrapText="1"/>
    </xf>
    <xf numFmtId="165" fontId="22" fillId="2" borderId="16"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2" fillId="2" borderId="19" xfId="1" applyNumberFormat="1" applyFont="1" applyFill="1" applyBorder="1" applyAlignment="1">
      <alignment vertical="center" wrapText="1"/>
    </xf>
    <xf numFmtId="165" fontId="22" fillId="2" borderId="39" xfId="1" applyNumberFormat="1" applyFont="1" applyFill="1" applyBorder="1" applyAlignment="1">
      <alignment vertical="center" wrapText="1"/>
    </xf>
    <xf numFmtId="165" fontId="22" fillId="2" borderId="11" xfId="1" applyNumberFormat="1" applyFont="1" applyFill="1" applyBorder="1" applyAlignment="1">
      <alignment vertical="center" wrapText="1"/>
    </xf>
    <xf numFmtId="165" fontId="22" fillId="2" borderId="22" xfId="1" applyNumberFormat="1" applyFont="1" applyFill="1" applyBorder="1" applyAlignment="1">
      <alignment vertical="center" wrapText="1"/>
    </xf>
    <xf numFmtId="165" fontId="23" fillId="2" borderId="33" xfId="1" applyNumberFormat="1" applyFont="1" applyFill="1" applyBorder="1" applyAlignment="1">
      <alignment vertical="center" wrapText="1"/>
    </xf>
    <xf numFmtId="165" fontId="23" fillId="2" borderId="34" xfId="1" applyNumberFormat="1" applyFont="1" applyFill="1" applyBorder="1" applyAlignment="1">
      <alignment vertical="center" wrapText="1"/>
    </xf>
    <xf numFmtId="0" fontId="44" fillId="2" borderId="0" xfId="3" applyFont="1" applyFill="1" applyBorder="1" applyAlignment="1">
      <alignment vertical="center" wrapText="1"/>
    </xf>
    <xf numFmtId="165" fontId="23" fillId="2" borderId="0" xfId="1" applyNumberFormat="1" applyFont="1" applyFill="1" applyBorder="1" applyAlignment="1">
      <alignment vertical="center" wrapText="1"/>
    </xf>
    <xf numFmtId="165" fontId="22" fillId="2" borderId="12" xfId="1" applyNumberFormat="1" applyFont="1" applyFill="1" applyBorder="1" applyAlignment="1">
      <alignment vertical="center" wrapText="1"/>
    </xf>
    <xf numFmtId="164" fontId="22" fillId="2" borderId="12" xfId="1" applyFont="1" applyFill="1" applyBorder="1" applyAlignment="1">
      <alignment vertical="center" wrapText="1"/>
    </xf>
    <xf numFmtId="0" fontId="13" fillId="2" borderId="0" xfId="3" applyFont="1" applyFill="1" applyBorder="1" applyAlignment="1">
      <alignment vertical="top"/>
    </xf>
    <xf numFmtId="0" fontId="46" fillId="2" borderId="0" xfId="3" applyFont="1" applyFill="1" applyBorder="1" applyAlignment="1">
      <alignment horizontal="left" vertical="center"/>
    </xf>
    <xf numFmtId="0" fontId="28" fillId="2" borderId="0" xfId="3" applyFont="1" applyFill="1" applyBorder="1" applyAlignment="1">
      <alignment horizontal="left" vertical="center"/>
    </xf>
    <xf numFmtId="0" fontId="10" fillId="2" borderId="0" xfId="3" applyFont="1" applyFill="1" applyBorder="1" applyAlignment="1">
      <alignment vertical="center" wrapText="1"/>
    </xf>
    <xf numFmtId="0" fontId="8" fillId="2" borderId="0" xfId="3" applyFont="1" applyFill="1" applyBorder="1"/>
    <xf numFmtId="0" fontId="19" fillId="2" borderId="0" xfId="3" applyFont="1" applyFill="1" applyBorder="1" applyAlignment="1">
      <alignment horizontal="center" vertical="center" wrapText="1"/>
    </xf>
    <xf numFmtId="0" fontId="13" fillId="2" borderId="0" xfId="3" applyFont="1" applyFill="1" applyBorder="1" applyAlignment="1">
      <alignment vertical="top" wrapText="1"/>
    </xf>
    <xf numFmtId="0" fontId="7" fillId="2" borderId="0" xfId="3" applyFont="1" applyFill="1" applyBorder="1" applyAlignment="1">
      <alignment vertical="center" wrapText="1"/>
    </xf>
    <xf numFmtId="0" fontId="25" fillId="2" borderId="0" xfId="3" applyFont="1" applyFill="1" applyBorder="1" applyAlignment="1">
      <alignment vertical="center" wrapText="1"/>
    </xf>
    <xf numFmtId="0" fontId="34" fillId="2" borderId="0" xfId="3" applyFont="1" applyFill="1" applyBorder="1" applyAlignment="1">
      <alignment vertical="center"/>
    </xf>
    <xf numFmtId="0" fontId="28" fillId="2" borderId="0" xfId="3" applyFont="1" applyFill="1" applyBorder="1" applyAlignment="1">
      <alignment vertical="center"/>
    </xf>
    <xf numFmtId="0" fontId="7" fillId="2" borderId="0" xfId="3" applyFont="1" applyFill="1" applyBorder="1" applyAlignment="1">
      <alignment vertical="top" wrapText="1"/>
    </xf>
    <xf numFmtId="0" fontId="18" fillId="2" borderId="3" xfId="3" applyFont="1" applyFill="1" applyBorder="1" applyAlignment="1">
      <alignment vertical="center"/>
    </xf>
    <xf numFmtId="0" fontId="14" fillId="2" borderId="0" xfId="3" applyFont="1" applyFill="1" applyBorder="1" applyAlignment="1">
      <alignment wrapText="1"/>
    </xf>
    <xf numFmtId="0" fontId="15" fillId="2" borderId="0" xfId="3" applyFont="1" applyFill="1" applyBorder="1" applyAlignment="1">
      <alignment horizontal="left" vertical="top" wrapText="1"/>
    </xf>
    <xf numFmtId="0" fontId="16" fillId="2" borderId="0" xfId="3" applyFont="1" applyFill="1" applyAlignment="1">
      <alignment horizontal="left" vertical="center" wrapText="1"/>
    </xf>
    <xf numFmtId="0" fontId="20" fillId="2" borderId="0" xfId="3" applyFont="1" applyFill="1" applyAlignment="1">
      <alignment horizontal="center"/>
    </xf>
    <xf numFmtId="0" fontId="9" fillId="2" borderId="0" xfId="3" applyFont="1" applyFill="1" applyAlignment="1">
      <alignment horizontal="center"/>
    </xf>
    <xf numFmtId="0" fontId="11" fillId="2" borderId="0" xfId="3" applyFont="1" applyFill="1" applyBorder="1" applyAlignment="1">
      <alignment vertical="center" wrapText="1"/>
    </xf>
    <xf numFmtId="0" fontId="33" fillId="2" borderId="0" xfId="3" applyFont="1" applyFill="1" applyBorder="1" applyAlignment="1">
      <alignment vertical="center"/>
    </xf>
    <xf numFmtId="0" fontId="27" fillId="2" borderId="12" xfId="3" applyFont="1" applyFill="1" applyBorder="1" applyAlignment="1">
      <alignment horizontal="center" vertical="center" wrapText="1"/>
    </xf>
    <xf numFmtId="0" fontId="25" fillId="2" borderId="36" xfId="3" applyFont="1" applyFill="1" applyBorder="1" applyAlignment="1">
      <alignment horizontal="left" wrapText="1"/>
    </xf>
    <xf numFmtId="0" fontId="25" fillId="2" borderId="21" xfId="3" applyFont="1" applyFill="1" applyBorder="1" applyAlignment="1">
      <alignment horizontal="left" vertical="center"/>
    </xf>
    <xf numFmtId="0" fontId="25" fillId="2" borderId="1" xfId="3" applyFont="1" applyFill="1" applyBorder="1" applyAlignment="1">
      <alignment horizontal="left" vertical="top" wrapText="1"/>
    </xf>
    <xf numFmtId="0" fontId="25" fillId="2" borderId="12" xfId="3" applyFont="1" applyFill="1" applyBorder="1" applyAlignment="1">
      <alignment horizontal="left" vertical="center" wrapText="1"/>
    </xf>
    <xf numFmtId="0" fontId="12" fillId="2" borderId="0" xfId="3" applyFont="1" applyFill="1" applyBorder="1" applyAlignment="1">
      <alignment vertical="top"/>
    </xf>
    <xf numFmtId="0" fontId="10" fillId="2" borderId="0" xfId="3" applyFont="1" applyFill="1" applyBorder="1"/>
    <xf numFmtId="0" fontId="6" fillId="2" borderId="0" xfId="3" applyFont="1" applyFill="1" applyBorder="1" applyAlignment="1"/>
    <xf numFmtId="0" fontId="6" fillId="0" borderId="0" xfId="3" applyFont="1"/>
    <xf numFmtId="0" fontId="8" fillId="2" borderId="0" xfId="5" applyFont="1" applyFill="1"/>
    <xf numFmtId="0" fontId="11" fillId="2" borderId="0" xfId="5" applyFont="1" applyFill="1"/>
    <xf numFmtId="0" fontId="3" fillId="0" borderId="0" xfId="5"/>
    <xf numFmtId="0" fontId="11" fillId="2" borderId="0" xfId="5" applyFont="1" applyFill="1" applyBorder="1"/>
    <xf numFmtId="0" fontId="20" fillId="2" borderId="0" xfId="5" applyFont="1" applyFill="1" applyAlignment="1">
      <alignment horizontal="center"/>
    </xf>
    <xf numFmtId="0" fontId="9" fillId="2" borderId="0" xfId="5" applyFont="1" applyFill="1" applyAlignment="1">
      <alignment horizontal="center"/>
    </xf>
    <xf numFmtId="0" fontId="53" fillId="0" borderId="0" xfId="5" applyFont="1"/>
    <xf numFmtId="0" fontId="11" fillId="2" borderId="70" xfId="5" applyFont="1" applyFill="1" applyBorder="1"/>
    <xf numFmtId="0" fontId="5" fillId="3" borderId="0" xfId="6" applyFill="1"/>
    <xf numFmtId="0" fontId="8" fillId="2" borderId="0" xfId="6" applyFont="1" applyFill="1"/>
    <xf numFmtId="0" fontId="11" fillId="2" borderId="0" xfId="6" applyFont="1" applyFill="1"/>
    <xf numFmtId="0" fontId="14" fillId="2" borderId="0" xfId="6" applyFont="1" applyFill="1" applyAlignment="1">
      <alignment wrapText="1"/>
    </xf>
    <xf numFmtId="0" fontId="5" fillId="0" borderId="0" xfId="6"/>
    <xf numFmtId="0" fontId="18" fillId="2" borderId="0" xfId="6" applyFont="1" applyFill="1" applyAlignment="1">
      <alignment vertical="center"/>
    </xf>
    <xf numFmtId="167" fontId="25" fillId="2" borderId="0" xfId="7" applyNumberFormat="1" applyFont="1" applyFill="1" applyBorder="1" applyAlignment="1" applyProtection="1">
      <alignment horizontal="left" vertical="center" wrapText="1"/>
    </xf>
    <xf numFmtId="0" fontId="8" fillId="3" borderId="0" xfId="6" applyFont="1" applyFill="1"/>
    <xf numFmtId="0" fontId="7" fillId="3" borderId="0" xfId="6" applyFont="1" applyFill="1" applyAlignment="1">
      <alignment vertical="top" wrapText="1"/>
    </xf>
    <xf numFmtId="0" fontId="8" fillId="2" borderId="0" xfId="6" applyFont="1" applyFill="1" applyAlignment="1">
      <alignment wrapText="1"/>
    </xf>
    <xf numFmtId="0" fontId="5" fillId="3" borderId="0" xfId="6" applyFill="1" applyAlignment="1">
      <alignment wrapText="1"/>
    </xf>
    <xf numFmtId="0" fontId="5" fillId="0" borderId="0" xfId="6" applyAlignment="1">
      <alignment wrapText="1"/>
    </xf>
    <xf numFmtId="0" fontId="34" fillId="3" borderId="0" xfId="6" applyFont="1" applyFill="1" applyAlignment="1">
      <alignment wrapText="1"/>
    </xf>
    <xf numFmtId="0" fontId="34" fillId="0" borderId="0" xfId="6" applyFont="1"/>
    <xf numFmtId="0" fontId="22" fillId="3" borderId="0" xfId="3" applyFont="1" applyFill="1"/>
    <xf numFmtId="0" fontId="66" fillId="3" borderId="0" xfId="8" applyFont="1" applyFill="1"/>
    <xf numFmtId="0" fontId="67" fillId="3" borderId="0" xfId="8" applyFont="1" applyFill="1"/>
    <xf numFmtId="0" fontId="65" fillId="3" borderId="0" xfId="8" applyFont="1" applyFill="1"/>
    <xf numFmtId="0" fontId="2" fillId="3" borderId="0" xfId="8" applyFill="1"/>
    <xf numFmtId="0" fontId="2" fillId="0" borderId="0" xfId="8"/>
    <xf numFmtId="0" fontId="68" fillId="2" borderId="0" xfId="8" applyFont="1" applyFill="1"/>
    <xf numFmtId="0" fontId="2" fillId="3" borderId="0" xfId="8" applyFill="1" applyAlignment="1">
      <alignment horizontal="left" vertical="top" wrapText="1"/>
    </xf>
    <xf numFmtId="0" fontId="68" fillId="2" borderId="0" xfId="8" applyFont="1" applyFill="1" applyAlignment="1">
      <alignment horizontal="left" vertical="top" wrapText="1"/>
    </xf>
    <xf numFmtId="0" fontId="2" fillId="0" borderId="0" xfId="8" applyAlignment="1">
      <alignment horizontal="left" vertical="top" wrapText="1"/>
    </xf>
    <xf numFmtId="0" fontId="66" fillId="3" borderId="0" xfId="3" applyFont="1" applyFill="1"/>
    <xf numFmtId="0" fontId="66" fillId="3" borderId="0" xfId="3" applyFont="1" applyFill="1" applyAlignment="1">
      <alignment horizontal="left" vertical="top" wrapText="1"/>
    </xf>
    <xf numFmtId="0" fontId="65" fillId="2" borderId="0" xfId="8" applyFont="1" applyFill="1"/>
    <xf numFmtId="0" fontId="40" fillId="3" borderId="0" xfId="3" applyFont="1" applyFill="1" applyAlignment="1">
      <alignment vertical="center"/>
    </xf>
    <xf numFmtId="0" fontId="40" fillId="0" borderId="0" xfId="3" applyFont="1" applyAlignment="1">
      <alignment vertical="center"/>
    </xf>
    <xf numFmtId="0" fontId="66" fillId="0" borderId="0" xfId="3" applyFont="1"/>
    <xf numFmtId="0" fontId="40" fillId="0" borderId="0" xfId="3" applyFont="1" applyAlignment="1">
      <alignment horizontal="left" vertical="center" wrapText="1"/>
    </xf>
    <xf numFmtId="0" fontId="71" fillId="0" borderId="0" xfId="3" applyFont="1" applyAlignment="1">
      <alignment horizontal="left" vertical="center"/>
    </xf>
    <xf numFmtId="0" fontId="65" fillId="3" borderId="0" xfId="3" applyFont="1" applyFill="1" applyAlignment="1">
      <alignment horizontal="left" vertical="center" indent="1"/>
    </xf>
    <xf numFmtId="0" fontId="65" fillId="3" borderId="0" xfId="3" applyFont="1" applyFill="1" applyAlignment="1">
      <alignment horizontal="left" indent="1"/>
    </xf>
    <xf numFmtId="0" fontId="65" fillId="0" borderId="0" xfId="3" applyFont="1" applyAlignment="1">
      <alignment horizontal="left" indent="1"/>
    </xf>
    <xf numFmtId="0" fontId="5" fillId="3" borderId="0" xfId="3" applyFill="1" applyAlignment="1">
      <alignment horizontal="left" indent="1"/>
    </xf>
    <xf numFmtId="0" fontId="22" fillId="3" borderId="0" xfId="3" applyFont="1" applyFill="1" applyAlignment="1" applyProtection="1">
      <alignment wrapText="1"/>
      <protection locked="0"/>
    </xf>
    <xf numFmtId="0" fontId="5" fillId="3" borderId="0" xfId="3" applyFill="1"/>
    <xf numFmtId="0" fontId="66" fillId="3" borderId="0" xfId="3" applyFont="1" applyFill="1" applyAlignment="1">
      <alignment horizontal="left" vertical="center" wrapText="1"/>
    </xf>
    <xf numFmtId="0" fontId="78" fillId="3" borderId="0" xfId="3" applyFont="1" applyFill="1" applyAlignment="1">
      <alignment horizontal="left" vertical="center" wrapText="1"/>
    </xf>
    <xf numFmtId="0" fontId="79" fillId="0" borderId="0" xfId="3" applyFont="1" applyAlignment="1">
      <alignment horizontal="left" vertical="center" wrapText="1"/>
    </xf>
    <xf numFmtId="0" fontId="65" fillId="3" borderId="0" xfId="3" applyFont="1" applyFill="1" applyAlignment="1">
      <alignment horizontal="left" vertical="center" wrapText="1"/>
    </xf>
    <xf numFmtId="0" fontId="65" fillId="3" borderId="0" xfId="3" applyFont="1" applyFill="1" applyAlignment="1">
      <alignment vertical="center"/>
    </xf>
    <xf numFmtId="0" fontId="65" fillId="3" borderId="0" xfId="3" applyFont="1" applyFill="1"/>
    <xf numFmtId="0" fontId="41" fillId="3" borderId="0" xfId="3" applyFont="1" applyFill="1" applyAlignment="1">
      <alignment horizontal="right" vertical="center" wrapText="1"/>
    </xf>
    <xf numFmtId="0" fontId="42" fillId="3" borderId="0" xfId="3" applyFont="1" applyFill="1" applyAlignment="1">
      <alignment horizontal="right" vertical="center" wrapText="1"/>
    </xf>
    <xf numFmtId="0" fontId="66" fillId="3" borderId="0" xfId="3" applyFont="1" applyFill="1" applyAlignment="1">
      <alignment horizontal="right" vertical="top" wrapText="1"/>
    </xf>
    <xf numFmtId="0" fontId="65" fillId="0" borderId="76" xfId="3" applyFont="1" applyBorder="1"/>
    <xf numFmtId="0" fontId="42" fillId="0" borderId="0" xfId="3" applyFont="1" applyAlignment="1">
      <alignment horizontal="right" vertical="center" wrapText="1"/>
    </xf>
    <xf numFmtId="0" fontId="41" fillId="3" borderId="0" xfId="3" applyFont="1" applyFill="1" applyAlignment="1">
      <alignment horizontal="left" vertical="center" wrapText="1"/>
    </xf>
    <xf numFmtId="0" fontId="65" fillId="0" borderId="0" xfId="3" applyFont="1"/>
    <xf numFmtId="0" fontId="5" fillId="3" borderId="0" xfId="3" applyFill="1" applyProtection="1">
      <protection locked="0"/>
    </xf>
    <xf numFmtId="0" fontId="42" fillId="3" borderId="0" xfId="3" applyFont="1" applyFill="1" applyAlignment="1" applyProtection="1">
      <alignment horizontal="left" vertical="center" wrapText="1"/>
      <protection locked="0"/>
    </xf>
    <xf numFmtId="0" fontId="5" fillId="3" borderId="0" xfId="3" applyFill="1" applyAlignment="1" applyProtection="1">
      <alignment horizontal="left" vertical="center" wrapText="1"/>
      <protection locked="0"/>
    </xf>
    <xf numFmtId="0" fontId="42" fillId="3" borderId="0" xfId="3" applyFont="1" applyFill="1" applyAlignment="1">
      <alignment horizontal="left" vertical="center" wrapText="1"/>
    </xf>
    <xf numFmtId="0" fontId="42" fillId="3" borderId="0" xfId="3" applyFont="1" applyFill="1" applyAlignment="1">
      <alignment vertical="center"/>
    </xf>
    <xf numFmtId="0" fontId="66" fillId="3" borderId="0" xfId="3" applyFont="1" applyFill="1" applyAlignment="1" applyProtection="1">
      <alignment horizontal="left" vertical="center" wrapText="1"/>
      <protection locked="0"/>
    </xf>
    <xf numFmtId="0" fontId="65" fillId="3" borderId="0" xfId="3" applyFont="1" applyFill="1" applyAlignment="1">
      <alignment horizontal="left" wrapText="1"/>
    </xf>
    <xf numFmtId="0" fontId="66" fillId="3" borderId="0" xfId="3" applyFont="1" applyFill="1" applyAlignment="1">
      <alignment vertical="center"/>
    </xf>
    <xf numFmtId="0" fontId="40" fillId="3" borderId="0" xfId="3" applyFont="1" applyFill="1" applyAlignment="1">
      <alignment wrapText="1"/>
    </xf>
    <xf numFmtId="0" fontId="41" fillId="3" borderId="0" xfId="3" applyFont="1" applyFill="1" applyAlignment="1">
      <alignment vertical="center"/>
    </xf>
    <xf numFmtId="0" fontId="2" fillId="3" borderId="0" xfId="8" applyFill="1" applyAlignment="1">
      <alignment horizontal="left" vertical="center" wrapText="1"/>
    </xf>
    <xf numFmtId="0" fontId="79" fillId="3" borderId="0" xfId="3" applyFont="1" applyFill="1" applyAlignment="1">
      <alignment horizontal="left" vertical="center" wrapText="1"/>
    </xf>
    <xf numFmtId="0" fontId="2" fillId="3" borderId="0" xfId="8" applyFill="1" applyAlignment="1">
      <alignment vertical="center"/>
    </xf>
    <xf numFmtId="0" fontId="5" fillId="3" borderId="0" xfId="3" applyFill="1" applyAlignment="1" applyProtection="1">
      <alignment vertical="center"/>
      <protection locked="0"/>
    </xf>
    <xf numFmtId="0" fontId="66" fillId="3" borderId="0" xfId="3" applyFont="1" applyFill="1" applyAlignment="1">
      <alignment horizontal="left" vertical="center"/>
    </xf>
    <xf numFmtId="0" fontId="22" fillId="3" borderId="0" xfId="3" applyFont="1" applyFill="1" applyAlignment="1">
      <alignment horizontal="right" vertical="center" wrapText="1"/>
    </xf>
    <xf numFmtId="0" fontId="72" fillId="3" borderId="0" xfId="3" applyFont="1" applyFill="1" applyAlignment="1">
      <alignment horizontal="left" vertical="center" wrapText="1"/>
    </xf>
    <xf numFmtId="0" fontId="82" fillId="3" borderId="0" xfId="3" applyFont="1" applyFill="1" applyAlignment="1">
      <alignment horizontal="right" vertical="top" wrapText="1"/>
    </xf>
    <xf numFmtId="0" fontId="82" fillId="3" borderId="0" xfId="3" applyFont="1" applyFill="1" applyAlignment="1">
      <alignment vertical="top" wrapText="1"/>
    </xf>
    <xf numFmtId="0" fontId="2" fillId="3" borderId="0" xfId="8" applyFill="1" applyAlignment="1">
      <alignment horizontal="left" vertical="center"/>
    </xf>
    <xf numFmtId="0" fontId="84" fillId="3" borderId="0" xfId="3" applyFont="1" applyFill="1" applyAlignment="1">
      <alignment horizontal="center"/>
    </xf>
    <xf numFmtId="0" fontId="2" fillId="3" borderId="0" xfId="8" applyFill="1" applyAlignment="1">
      <alignment horizontal="center"/>
    </xf>
    <xf numFmtId="0" fontId="65" fillId="0" borderId="0" xfId="3" applyFont="1" applyAlignment="1">
      <alignment horizontal="left" vertical="center" wrapText="1"/>
    </xf>
    <xf numFmtId="0" fontId="82" fillId="3" borderId="0" xfId="3" applyFont="1" applyFill="1" applyAlignment="1">
      <alignment horizontal="right" wrapText="1"/>
    </xf>
    <xf numFmtId="0" fontId="82" fillId="3" borderId="0" xfId="3" applyFont="1" applyFill="1" applyAlignment="1">
      <alignment wrapText="1"/>
    </xf>
    <xf numFmtId="0" fontId="66" fillId="3" borderId="0" xfId="3" applyFont="1" applyFill="1" applyAlignment="1">
      <alignment horizontal="justify" vertical="top"/>
    </xf>
    <xf numFmtId="0" fontId="22" fillId="3" borderId="0" xfId="3" applyFont="1" applyFill="1" applyAlignment="1">
      <alignment horizontal="justify" vertical="top"/>
    </xf>
    <xf numFmtId="0" fontId="42" fillId="3" borderId="0" xfId="3" applyFont="1" applyFill="1"/>
    <xf numFmtId="0" fontId="73" fillId="3" borderId="0" xfId="3" applyFont="1" applyFill="1"/>
    <xf numFmtId="0" fontId="41" fillId="3" borderId="0" xfId="3" applyFont="1" applyFill="1" applyAlignment="1">
      <alignment horizontal="left"/>
    </xf>
    <xf numFmtId="0" fontId="42" fillId="3" borderId="0" xfId="3" applyFont="1" applyFill="1" applyAlignment="1">
      <alignment horizontal="left"/>
    </xf>
    <xf numFmtId="0" fontId="41" fillId="3" borderId="0" xfId="3" applyFont="1" applyFill="1"/>
    <xf numFmtId="0" fontId="85" fillId="3" borderId="0" xfId="3" applyFont="1" applyFill="1"/>
    <xf numFmtId="0" fontId="89" fillId="3" borderId="0" xfId="12" applyFill="1" applyAlignment="1">
      <alignment vertical="center" wrapText="1"/>
    </xf>
    <xf numFmtId="0" fontId="28" fillId="2" borderId="0" xfId="3" applyFont="1" applyFill="1" applyAlignment="1">
      <alignment horizontal="center"/>
    </xf>
    <xf numFmtId="0" fontId="11" fillId="2" borderId="70" xfId="6" applyFont="1" applyFill="1" applyBorder="1"/>
    <xf numFmtId="0" fontId="11" fillId="2" borderId="0" xfId="6" applyFont="1" applyFill="1" applyAlignment="1">
      <alignment vertical="center" wrapText="1"/>
    </xf>
    <xf numFmtId="0" fontId="91" fillId="2" borderId="0" xfId="6" applyFont="1" applyFill="1" applyAlignment="1">
      <alignment vertical="center" wrapText="1"/>
    </xf>
    <xf numFmtId="0" fontId="32" fillId="2" borderId="9" xfId="6" applyFont="1" applyFill="1" applyBorder="1" applyAlignment="1">
      <alignment horizontal="center" vertical="center"/>
    </xf>
    <xf numFmtId="0" fontId="27" fillId="2" borderId="37" xfId="6" applyFont="1" applyFill="1" applyBorder="1" applyAlignment="1">
      <alignment horizontal="center" vertical="center" wrapText="1"/>
    </xf>
    <xf numFmtId="0" fontId="27" fillId="2" borderId="37" xfId="6" applyFont="1" applyFill="1" applyBorder="1" applyAlignment="1" applyProtection="1">
      <alignment horizontal="center" vertical="center" wrapText="1"/>
      <protection locked="0"/>
    </xf>
    <xf numFmtId="167" fontId="25" fillId="2" borderId="5" xfId="7" applyNumberFormat="1" applyFont="1" applyFill="1" applyBorder="1" applyAlignment="1" applyProtection="1">
      <alignment horizontal="left" vertical="center" wrapText="1"/>
    </xf>
    <xf numFmtId="0" fontId="63" fillId="2" borderId="7" xfId="6" applyFont="1" applyFill="1" applyBorder="1" applyAlignment="1">
      <alignment horizontal="left" vertical="center" wrapText="1"/>
    </xf>
    <xf numFmtId="0" fontId="25" fillId="2" borderId="0" xfId="6" applyFont="1" applyFill="1" applyAlignment="1">
      <alignment horizontal="left" vertical="center" wrapText="1"/>
    </xf>
    <xf numFmtId="168" fontId="25" fillId="2" borderId="0" xfId="7" applyNumberFormat="1" applyFont="1" applyFill="1" applyBorder="1" applyAlignment="1" applyProtection="1">
      <alignment horizontal="left" vertical="center" wrapText="1"/>
    </xf>
    <xf numFmtId="168" fontId="25" fillId="2" borderId="0" xfId="7" applyNumberFormat="1" applyFont="1" applyFill="1" applyBorder="1" applyAlignment="1" applyProtection="1">
      <alignment horizontal="left" vertical="center" wrapText="1"/>
      <protection locked="0"/>
    </xf>
    <xf numFmtId="0" fontId="21" fillId="2" borderId="0" xfId="6" applyFont="1" applyFill="1" applyAlignment="1" applyProtection="1">
      <alignment horizontal="left" vertical="center" wrapText="1"/>
      <protection locked="0"/>
    </xf>
    <xf numFmtId="0" fontId="25" fillId="2" borderId="7" xfId="6" applyFont="1" applyFill="1" applyBorder="1" applyAlignment="1">
      <alignment horizontal="left" vertical="center" wrapText="1"/>
    </xf>
    <xf numFmtId="0" fontId="25" fillId="2" borderId="7" xfId="6" applyFont="1" applyFill="1" applyBorder="1" applyAlignment="1">
      <alignment vertical="center" wrapText="1"/>
    </xf>
    <xf numFmtId="0" fontId="25" fillId="2" borderId="0" xfId="6" applyFont="1" applyFill="1" applyAlignment="1">
      <alignment vertical="center" wrapText="1"/>
    </xf>
    <xf numFmtId="0" fontId="21" fillId="2" borderId="0" xfId="6" applyFont="1" applyFill="1" applyAlignment="1" applyProtection="1">
      <alignment vertical="center" wrapText="1"/>
      <protection locked="0"/>
    </xf>
    <xf numFmtId="167" fontId="25" fillId="2" borderId="6" xfId="7" applyNumberFormat="1" applyFont="1" applyFill="1" applyBorder="1" applyAlignment="1" applyProtection="1">
      <alignment horizontal="left" vertical="center" wrapText="1"/>
    </xf>
    <xf numFmtId="167" fontId="25" fillId="2" borderId="92" xfId="7" applyNumberFormat="1" applyFont="1" applyFill="1" applyBorder="1" applyAlignment="1" applyProtection="1">
      <alignment horizontal="left" vertical="center" wrapText="1"/>
    </xf>
    <xf numFmtId="0" fontId="29" fillId="2" borderId="4" xfId="6" applyFont="1" applyFill="1" applyBorder="1" applyAlignment="1">
      <alignment horizontal="left" vertical="center" wrapText="1"/>
    </xf>
    <xf numFmtId="0" fontId="29" fillId="2" borderId="5" xfId="6" applyFont="1" applyFill="1" applyBorder="1" applyAlignment="1">
      <alignment horizontal="left" vertical="center" wrapText="1"/>
    </xf>
    <xf numFmtId="0" fontId="63" fillId="2" borderId="7" xfId="6" applyFont="1" applyFill="1" applyBorder="1" applyAlignment="1">
      <alignment vertical="center" wrapText="1"/>
    </xf>
    <xf numFmtId="0" fontId="25" fillId="2" borderId="8" xfId="6" applyFont="1" applyFill="1" applyBorder="1" applyAlignment="1">
      <alignment vertical="center" wrapText="1"/>
    </xf>
    <xf numFmtId="0" fontId="21" fillId="2" borderId="9" xfId="6" applyFont="1" applyFill="1" applyBorder="1" applyAlignment="1" applyProtection="1">
      <alignment vertical="center" wrapText="1"/>
      <protection locked="0"/>
    </xf>
    <xf numFmtId="168" fontId="25" fillId="2" borderId="9" xfId="7" applyNumberFormat="1" applyFont="1" applyFill="1" applyBorder="1" applyAlignment="1" applyProtection="1">
      <alignment horizontal="left" vertical="center" wrapText="1"/>
    </xf>
    <xf numFmtId="168" fontId="25" fillId="2" borderId="9" xfId="7" applyNumberFormat="1" applyFont="1" applyFill="1" applyBorder="1" applyAlignment="1" applyProtection="1">
      <alignment horizontal="left" vertical="center" wrapText="1"/>
      <protection locked="0"/>
    </xf>
    <xf numFmtId="167" fontId="25" fillId="2" borderId="10" xfId="7" applyNumberFormat="1" applyFont="1" applyFill="1" applyBorder="1" applyAlignment="1" applyProtection="1">
      <alignment horizontal="left" vertical="center" wrapText="1"/>
    </xf>
    <xf numFmtId="167" fontId="25" fillId="2" borderId="11" xfId="7" applyNumberFormat="1" applyFont="1" applyFill="1" applyBorder="1" applyAlignment="1" applyProtection="1">
      <alignment horizontal="left" vertical="center" wrapText="1"/>
    </xf>
    <xf numFmtId="167" fontId="25" fillId="2" borderId="22" xfId="7" applyNumberFormat="1" applyFont="1" applyFill="1" applyBorder="1" applyAlignment="1" applyProtection="1">
      <alignment horizontal="left" vertical="center" wrapText="1"/>
    </xf>
    <xf numFmtId="0" fontId="29" fillId="2" borderId="8" xfId="6" applyFont="1" applyFill="1" applyBorder="1" applyAlignment="1">
      <alignment horizontal="left" vertical="center" wrapText="1"/>
    </xf>
    <xf numFmtId="0" fontId="29" fillId="2" borderId="9" xfId="6" applyFont="1" applyFill="1" applyBorder="1" applyAlignment="1">
      <alignment horizontal="left" vertical="center" wrapText="1"/>
    </xf>
    <xf numFmtId="167" fontId="21" fillId="2" borderId="93" xfId="7" applyNumberFormat="1" applyFont="1" applyFill="1" applyBorder="1" applyAlignment="1" applyProtection="1">
      <alignment horizontal="left" vertical="center" wrapText="1"/>
      <protection locked="0"/>
    </xf>
    <xf numFmtId="167" fontId="21" fillId="2" borderId="0" xfId="7" applyNumberFormat="1" applyFont="1" applyFill="1" applyBorder="1" applyAlignment="1" applyProtection="1">
      <alignment horizontal="left" vertical="center" wrapText="1"/>
    </xf>
    <xf numFmtId="167" fontId="21" fillId="2" borderId="95" xfId="7" applyNumberFormat="1" applyFont="1" applyFill="1" applyBorder="1" applyAlignment="1" applyProtection="1">
      <alignment horizontal="left" vertical="center" wrapText="1"/>
    </xf>
    <xf numFmtId="167" fontId="21" fillId="2" borderId="96" xfId="7" applyNumberFormat="1" applyFont="1" applyFill="1" applyBorder="1" applyAlignment="1" applyProtection="1">
      <alignment horizontal="left" vertical="center" wrapText="1"/>
    </xf>
    <xf numFmtId="167" fontId="21" fillId="2" borderId="30" xfId="7" applyNumberFormat="1" applyFont="1" applyFill="1" applyBorder="1" applyAlignment="1" applyProtection="1">
      <alignment horizontal="left" vertical="center" wrapText="1"/>
    </xf>
    <xf numFmtId="0" fontId="2" fillId="0" borderId="0" xfId="8" applyAlignment="1">
      <alignment horizontal="left" vertical="top" wrapText="1"/>
    </xf>
    <xf numFmtId="0" fontId="2" fillId="0" borderId="0" xfId="8"/>
    <xf numFmtId="0" fontId="40" fillId="3" borderId="0" xfId="3" applyFont="1" applyFill="1" applyBorder="1" applyAlignment="1">
      <alignment horizontal="left" vertical="center" wrapText="1"/>
    </xf>
    <xf numFmtId="0" fontId="1" fillId="0" borderId="0" xfId="13"/>
    <xf numFmtId="0" fontId="6" fillId="2" borderId="0" xfId="13" applyFont="1" applyFill="1"/>
    <xf numFmtId="0" fontId="94" fillId="2" borderId="0" xfId="13" applyFont="1" applyFill="1"/>
    <xf numFmtId="0" fontId="49" fillId="3" borderId="0" xfId="13" applyFont="1" applyFill="1" applyAlignment="1">
      <alignment horizontal="left" vertical="center" wrapText="1" indent="1"/>
    </xf>
    <xf numFmtId="0" fontId="1" fillId="0" borderId="0" xfId="13" applyAlignment="1">
      <alignment vertical="top"/>
    </xf>
    <xf numFmtId="0" fontId="95" fillId="2" borderId="0" xfId="13" applyFont="1" applyFill="1" applyAlignment="1">
      <alignment horizontal="left" vertical="center"/>
    </xf>
    <xf numFmtId="0" fontId="10" fillId="2" borderId="0" xfId="13" applyFont="1" applyFill="1"/>
    <xf numFmtId="0" fontId="7" fillId="2" borderId="0" xfId="13" applyFont="1" applyFill="1"/>
    <xf numFmtId="0" fontId="32" fillId="2" borderId="0" xfId="13" applyFont="1" applyFill="1" applyAlignment="1">
      <alignment horizontal="center" vertical="center"/>
    </xf>
    <xf numFmtId="0" fontId="7" fillId="2" borderId="0" xfId="13" applyFont="1" applyFill="1" applyAlignment="1">
      <alignment vertical="center"/>
    </xf>
    <xf numFmtId="9" fontId="7" fillId="2" borderId="0" xfId="13" applyNumberFormat="1" applyFont="1" applyFill="1" applyAlignment="1">
      <alignment vertical="center"/>
    </xf>
    <xf numFmtId="9" fontId="96" fillId="2" borderId="0" xfId="13" applyNumberFormat="1" applyFont="1" applyFill="1" applyAlignment="1">
      <alignment vertical="center"/>
    </xf>
    <xf numFmtId="0" fontId="97" fillId="2" borderId="0" xfId="13" applyFont="1" applyFill="1" applyAlignment="1">
      <alignment vertical="center"/>
    </xf>
    <xf numFmtId="0" fontId="100" fillId="2" borderId="0" xfId="13" applyFont="1" applyFill="1"/>
    <xf numFmtId="0" fontId="95" fillId="2" borderId="0" xfId="13" applyFont="1" applyFill="1" applyAlignment="1">
      <alignment vertical="center" wrapText="1"/>
    </xf>
    <xf numFmtId="0" fontId="99" fillId="2" borderId="0" xfId="13" applyFont="1" applyFill="1" applyAlignment="1">
      <alignment vertical="center" wrapText="1"/>
    </xf>
    <xf numFmtId="0" fontId="99" fillId="2" borderId="0" xfId="13" applyFont="1" applyFill="1" applyAlignment="1">
      <alignment horizontal="center" vertical="center"/>
    </xf>
    <xf numFmtId="170" fontId="99" fillId="2" borderId="0" xfId="13" applyNumberFormat="1" applyFont="1" applyFill="1" applyAlignment="1">
      <alignment vertical="center" wrapText="1"/>
    </xf>
    <xf numFmtId="0" fontId="103" fillId="2" borderId="26" xfId="13" applyFont="1" applyFill="1" applyBorder="1" applyAlignment="1">
      <alignment horizontal="right" vertical="center"/>
    </xf>
    <xf numFmtId="170" fontId="99" fillId="9" borderId="12" xfId="13" applyNumberFormat="1" applyFont="1" applyFill="1" applyBorder="1" applyAlignment="1" applyProtection="1">
      <alignment horizontal="center" vertical="center" wrapText="1"/>
      <protection locked="0"/>
    </xf>
    <xf numFmtId="0" fontId="104" fillId="2" borderId="0" xfId="13" applyFont="1" applyFill="1"/>
    <xf numFmtId="170" fontId="99" fillId="2" borderId="28" xfId="13" applyNumberFormat="1" applyFont="1" applyFill="1" applyBorder="1" applyAlignment="1">
      <alignment horizontal="center" vertical="center" wrapText="1"/>
    </xf>
    <xf numFmtId="0" fontId="103" fillId="2" borderId="0" xfId="13" applyFont="1" applyFill="1" applyAlignment="1">
      <alignment horizontal="right" vertical="center"/>
    </xf>
    <xf numFmtId="170" fontId="99" fillId="9" borderId="12" xfId="13" applyNumberFormat="1" applyFont="1" applyFill="1" applyBorder="1" applyAlignment="1" applyProtection="1">
      <alignment horizontal="center" vertical="center"/>
      <protection locked="0"/>
    </xf>
    <xf numFmtId="0" fontId="103" fillId="2" borderId="27" xfId="13" applyFont="1" applyFill="1" applyBorder="1" applyAlignment="1">
      <alignment horizontal="right" vertical="center"/>
    </xf>
    <xf numFmtId="0" fontId="99" fillId="2" borderId="24" xfId="13" applyFont="1" applyFill="1" applyBorder="1" applyAlignment="1">
      <alignment horizontal="center"/>
    </xf>
    <xf numFmtId="0" fontId="95" fillId="2" borderId="96" xfId="13" applyFont="1" applyFill="1" applyBorder="1" applyAlignment="1">
      <alignment horizontal="center" vertical="center" wrapText="1"/>
    </xf>
    <xf numFmtId="0" fontId="99" fillId="2" borderId="30" xfId="13" applyFont="1" applyFill="1" applyBorder="1" applyAlignment="1">
      <alignment horizontal="center" vertical="center" wrapText="1"/>
    </xf>
    <xf numFmtId="0" fontId="99" fillId="2" borderId="30" xfId="13" applyFont="1" applyFill="1" applyBorder="1" applyAlignment="1">
      <alignment horizontal="center" vertical="center"/>
    </xf>
    <xf numFmtId="0" fontId="32" fillId="8" borderId="100" xfId="13" applyFont="1" applyFill="1" applyBorder="1" applyAlignment="1">
      <alignment horizontal="center" vertical="center" wrapText="1"/>
    </xf>
    <xf numFmtId="0" fontId="32" fillId="0" borderId="0" xfId="13" applyFont="1" applyAlignment="1">
      <alignment vertical="center" wrapText="1"/>
    </xf>
    <xf numFmtId="164" fontId="105" fillId="0" borderId="55" xfId="14" applyNumberFormat="1" applyFont="1" applyFill="1" applyBorder="1" applyAlignment="1">
      <alignment horizontal="right" vertical="center"/>
    </xf>
    <xf numFmtId="165" fontId="105" fillId="0" borderId="55" xfId="14" applyNumberFormat="1" applyFont="1" applyFill="1" applyBorder="1" applyAlignment="1">
      <alignment horizontal="right" vertical="center"/>
    </xf>
    <xf numFmtId="165" fontId="105" fillId="0" borderId="55" xfId="14" applyNumberFormat="1" applyFont="1" applyFill="1" applyBorder="1" applyAlignment="1">
      <alignment vertical="center"/>
    </xf>
    <xf numFmtId="165" fontId="21" fillId="2" borderId="101" xfId="14" applyNumberFormat="1" applyFont="1" applyFill="1" applyBorder="1" applyAlignment="1">
      <alignment vertical="center"/>
    </xf>
    <xf numFmtId="0" fontId="95" fillId="2" borderId="67" xfId="13" applyFont="1" applyFill="1" applyBorder="1" applyAlignment="1">
      <alignment horizontal="left" vertical="center" wrapText="1"/>
    </xf>
    <xf numFmtId="164" fontId="105" fillId="2" borderId="55" xfId="14" applyNumberFormat="1" applyFont="1" applyFill="1" applyBorder="1" applyAlignment="1">
      <alignment horizontal="right" vertical="center"/>
    </xf>
    <xf numFmtId="165" fontId="105" fillId="2" borderId="55" xfId="14" applyNumberFormat="1" applyFont="1" applyFill="1" applyBorder="1" applyAlignment="1">
      <alignment horizontal="right" vertical="center"/>
    </xf>
    <xf numFmtId="165" fontId="105" fillId="2" borderId="55" xfId="14" applyNumberFormat="1" applyFont="1" applyFill="1" applyBorder="1" applyAlignment="1">
      <alignment vertical="center"/>
    </xf>
    <xf numFmtId="165" fontId="105" fillId="2" borderId="97" xfId="14" applyNumberFormat="1" applyFont="1" applyFill="1" applyBorder="1" applyAlignment="1">
      <alignment vertical="center"/>
    </xf>
    <xf numFmtId="0" fontId="95" fillId="2" borderId="102" xfId="13" applyFont="1" applyFill="1" applyBorder="1" applyAlignment="1">
      <alignment horizontal="left" vertical="center" wrapText="1"/>
    </xf>
    <xf numFmtId="164" fontId="105" fillId="2" borderId="26" xfId="14" applyNumberFormat="1" applyFont="1" applyFill="1" applyBorder="1" applyAlignment="1">
      <alignment horizontal="right" vertical="center"/>
    </xf>
    <xf numFmtId="165" fontId="105" fillId="2" borderId="26" xfId="14" applyNumberFormat="1" applyFont="1" applyFill="1" applyBorder="1" applyAlignment="1">
      <alignment horizontal="right" vertical="center"/>
    </xf>
    <xf numFmtId="165" fontId="105" fillId="2" borderId="98" xfId="14" applyNumberFormat="1" applyFont="1" applyFill="1" applyBorder="1" applyAlignment="1">
      <alignment vertical="center"/>
    </xf>
    <xf numFmtId="164" fontId="105" fillId="9" borderId="24" xfId="14" applyNumberFormat="1" applyFont="1" applyFill="1" applyBorder="1" applyAlignment="1" applyProtection="1">
      <alignment horizontal="right" vertical="center"/>
      <protection locked="0"/>
    </xf>
    <xf numFmtId="165" fontId="105" fillId="9" borderId="24" xfId="14" applyNumberFormat="1" applyFont="1" applyFill="1" applyBorder="1" applyAlignment="1" applyProtection="1">
      <alignment horizontal="right" vertical="center"/>
      <protection locked="0"/>
    </xf>
    <xf numFmtId="165" fontId="105" fillId="2" borderId="24" xfId="14" applyNumberFormat="1" applyFont="1" applyFill="1" applyBorder="1" applyAlignment="1">
      <alignment vertical="center"/>
    </xf>
    <xf numFmtId="0" fontId="105" fillId="2" borderId="103" xfId="13" applyFont="1" applyFill="1" applyBorder="1" applyAlignment="1">
      <alignment horizontal="left" vertical="center" wrapText="1"/>
    </xf>
    <xf numFmtId="164" fontId="105" fillId="2" borderId="24" xfId="14" applyNumberFormat="1" applyFont="1" applyFill="1" applyBorder="1" applyAlignment="1">
      <alignment horizontal="right" vertical="center"/>
    </xf>
    <xf numFmtId="165" fontId="105" fillId="2" borderId="24" xfId="14" applyNumberFormat="1" applyFont="1" applyFill="1" applyBorder="1" applyAlignment="1">
      <alignment horizontal="right" vertical="center"/>
    </xf>
    <xf numFmtId="165" fontId="105" fillId="2" borderId="104" xfId="14" applyNumberFormat="1" applyFont="1" applyFill="1" applyBorder="1" applyAlignment="1">
      <alignment vertical="center"/>
    </xf>
    <xf numFmtId="0" fontId="105" fillId="2" borderId="103" xfId="13" applyFont="1" applyFill="1" applyBorder="1" applyAlignment="1">
      <alignment vertical="center" wrapText="1"/>
    </xf>
    <xf numFmtId="164" fontId="105" fillId="2" borderId="12" xfId="14" applyNumberFormat="1" applyFont="1" applyFill="1" applyBorder="1" applyAlignment="1">
      <alignment horizontal="right" vertical="center"/>
    </xf>
    <xf numFmtId="165" fontId="105" fillId="2" borderId="12" xfId="14" applyNumberFormat="1" applyFont="1" applyFill="1" applyBorder="1" applyAlignment="1">
      <alignment horizontal="right" vertical="center"/>
    </xf>
    <xf numFmtId="165" fontId="105" fillId="2" borderId="105" xfId="14" applyNumberFormat="1" applyFont="1" applyFill="1" applyBorder="1" applyAlignment="1">
      <alignment vertical="center"/>
    </xf>
    <xf numFmtId="165" fontId="105" fillId="9" borderId="35" xfId="14" applyNumberFormat="1" applyFont="1" applyFill="1" applyBorder="1" applyAlignment="1" applyProtection="1">
      <alignment horizontal="right" vertical="center"/>
      <protection locked="0"/>
    </xf>
    <xf numFmtId="165" fontId="105" fillId="2" borderId="35" xfId="14" applyNumberFormat="1" applyFont="1" applyFill="1" applyBorder="1" applyAlignment="1">
      <alignment vertical="center"/>
    </xf>
    <xf numFmtId="164" fontId="105" fillId="2" borderId="35" xfId="14" applyNumberFormat="1" applyFont="1" applyFill="1" applyBorder="1" applyAlignment="1">
      <alignment horizontal="right" vertical="center"/>
    </xf>
    <xf numFmtId="165" fontId="105" fillId="2" borderId="35" xfId="14" applyNumberFormat="1" applyFont="1" applyFill="1" applyBorder="1" applyAlignment="1">
      <alignment horizontal="right" vertical="center"/>
    </xf>
    <xf numFmtId="165" fontId="105" fillId="2" borderId="106" xfId="14" applyNumberFormat="1" applyFont="1" applyFill="1" applyBorder="1" applyAlignment="1">
      <alignment vertical="center"/>
    </xf>
    <xf numFmtId="164" fontId="105" fillId="9" borderId="12" xfId="14" applyNumberFormat="1" applyFont="1" applyFill="1" applyBorder="1" applyAlignment="1" applyProtection="1">
      <alignment horizontal="right" vertical="center"/>
      <protection locked="0"/>
    </xf>
    <xf numFmtId="165" fontId="21" fillId="11" borderId="41" xfId="14" applyNumberFormat="1" applyFont="1" applyFill="1" applyBorder="1" applyAlignment="1">
      <alignment horizontal="right" vertical="center" wrapText="1"/>
    </xf>
    <xf numFmtId="165" fontId="25" fillId="11" borderId="11" xfId="14" applyNumberFormat="1" applyFont="1" applyFill="1" applyBorder="1" applyAlignment="1">
      <alignment vertical="center"/>
    </xf>
    <xf numFmtId="165" fontId="21" fillId="2" borderId="22" xfId="14" applyNumberFormat="1" applyFont="1" applyFill="1" applyBorder="1" applyAlignment="1">
      <alignment vertical="center"/>
    </xf>
    <xf numFmtId="165" fontId="21" fillId="11" borderId="22" xfId="14" applyNumberFormat="1" applyFont="1" applyFill="1" applyBorder="1" applyAlignment="1">
      <alignment vertical="center"/>
    </xf>
    <xf numFmtId="165" fontId="21" fillId="2" borderId="66" xfId="14" applyNumberFormat="1" applyFont="1" applyFill="1" applyBorder="1" applyAlignment="1">
      <alignment vertical="center"/>
    </xf>
    <xf numFmtId="0" fontId="64" fillId="2" borderId="107" xfId="13" applyFont="1" applyFill="1" applyBorder="1" applyAlignment="1">
      <alignment vertical="center" wrapText="1"/>
    </xf>
    <xf numFmtId="165" fontId="21" fillId="2" borderId="104" xfId="14" applyNumberFormat="1" applyFont="1" applyFill="1" applyBorder="1" applyAlignment="1">
      <alignment vertical="center"/>
    </xf>
    <xf numFmtId="165" fontId="7" fillId="2" borderId="0" xfId="13" applyNumberFormat="1" applyFont="1" applyFill="1"/>
    <xf numFmtId="165" fontId="95" fillId="11" borderId="5" xfId="14" applyNumberFormat="1" applyFont="1" applyFill="1" applyBorder="1" applyAlignment="1">
      <alignment horizontal="center" vertical="center" wrapText="1"/>
    </xf>
    <xf numFmtId="165" fontId="105" fillId="11" borderId="5" xfId="14" applyNumberFormat="1" applyFont="1" applyFill="1" applyBorder="1" applyAlignment="1">
      <alignment horizontal="center" vertical="center"/>
    </xf>
    <xf numFmtId="165" fontId="105" fillId="2" borderId="37" xfId="14" applyNumberFormat="1" applyFont="1" applyFill="1" applyBorder="1" applyAlignment="1">
      <alignment vertical="center"/>
    </xf>
    <xf numFmtId="165" fontId="105" fillId="11" borderId="55" xfId="14" applyNumberFormat="1" applyFont="1" applyFill="1" applyBorder="1" applyAlignment="1">
      <alignment horizontal="center" vertical="center"/>
    </xf>
    <xf numFmtId="0" fontId="105" fillId="2" borderId="67" xfId="13" applyFont="1" applyFill="1" applyBorder="1" applyAlignment="1">
      <alignment vertical="center" wrapText="1"/>
    </xf>
    <xf numFmtId="165" fontId="105" fillId="2" borderId="1" xfId="14" applyNumberFormat="1" applyFont="1" applyFill="1" applyBorder="1" applyAlignment="1">
      <alignment vertical="center"/>
    </xf>
    <xf numFmtId="165" fontId="105" fillId="11" borderId="43" xfId="14" applyNumberFormat="1" applyFont="1" applyFill="1" applyBorder="1" applyAlignment="1">
      <alignment horizontal="center" vertical="center" wrapText="1"/>
    </xf>
    <xf numFmtId="165" fontId="105" fillId="11" borderId="43" xfId="14" applyNumberFormat="1" applyFont="1" applyFill="1" applyBorder="1" applyAlignment="1">
      <alignment horizontal="center" vertical="center"/>
    </xf>
    <xf numFmtId="165" fontId="105" fillId="9" borderId="36" xfId="14" applyNumberFormat="1" applyFont="1" applyFill="1" applyBorder="1" applyAlignment="1" applyProtection="1">
      <alignment vertical="center"/>
      <protection locked="0"/>
    </xf>
    <xf numFmtId="165" fontId="105" fillId="11" borderId="25" xfId="14" applyNumberFormat="1" applyFont="1" applyFill="1" applyBorder="1" applyAlignment="1">
      <alignment horizontal="center" vertical="center"/>
    </xf>
    <xf numFmtId="165" fontId="105" fillId="11" borderId="24" xfId="14" applyNumberFormat="1" applyFont="1" applyFill="1" applyBorder="1" applyAlignment="1">
      <alignment horizontal="center" vertical="center"/>
    </xf>
    <xf numFmtId="165" fontId="105" fillId="11" borderId="35" xfId="14" applyNumberFormat="1" applyFont="1" applyFill="1" applyBorder="1" applyAlignment="1">
      <alignment horizontal="center" vertical="center"/>
    </xf>
    <xf numFmtId="0" fontId="1" fillId="3" borderId="0" xfId="13" applyFill="1"/>
    <xf numFmtId="165" fontId="44" fillId="11" borderId="63" xfId="14" applyNumberFormat="1" applyFont="1" applyFill="1" applyBorder="1" applyAlignment="1">
      <alignment horizontal="center" vertical="center" wrapText="1"/>
    </xf>
    <xf numFmtId="165" fontId="44" fillId="11" borderId="63" xfId="14" applyNumberFormat="1" applyFont="1" applyFill="1" applyBorder="1" applyAlignment="1">
      <alignment horizontal="center" vertical="center"/>
    </xf>
    <xf numFmtId="165" fontId="21" fillId="2" borderId="18" xfId="14" applyNumberFormat="1" applyFont="1" applyFill="1" applyBorder="1" applyAlignment="1">
      <alignment vertical="center"/>
    </xf>
    <xf numFmtId="165" fontId="44" fillId="11" borderId="18" xfId="14" applyNumberFormat="1" applyFont="1" applyFill="1" applyBorder="1" applyAlignment="1">
      <alignment horizontal="center" vertical="center"/>
    </xf>
    <xf numFmtId="165" fontId="44" fillId="11" borderId="9" xfId="14" applyNumberFormat="1" applyFont="1" applyFill="1" applyBorder="1" applyAlignment="1">
      <alignment horizontal="center" vertical="center" wrapText="1"/>
    </xf>
    <xf numFmtId="165" fontId="44" fillId="11" borderId="9" xfId="14" applyNumberFormat="1" applyFont="1" applyFill="1" applyBorder="1" applyAlignment="1">
      <alignment horizontal="center" vertical="center"/>
    </xf>
    <xf numFmtId="165" fontId="44" fillId="11" borderId="41" xfId="14" applyNumberFormat="1" applyFont="1" applyFill="1" applyBorder="1" applyAlignment="1">
      <alignment horizontal="center" vertical="center"/>
    </xf>
    <xf numFmtId="165" fontId="95" fillId="11" borderId="28" xfId="14" applyNumberFormat="1" applyFont="1" applyFill="1" applyBorder="1" applyAlignment="1">
      <alignment horizontal="center" vertical="center" wrapText="1"/>
    </xf>
    <xf numFmtId="165" fontId="105" fillId="11" borderId="28" xfId="14" applyNumberFormat="1" applyFont="1" applyFill="1" applyBorder="1" applyAlignment="1">
      <alignment horizontal="center" vertical="center"/>
    </xf>
    <xf numFmtId="165" fontId="105" fillId="9" borderId="1" xfId="14" applyNumberFormat="1" applyFont="1" applyFill="1" applyBorder="1" applyAlignment="1" applyProtection="1">
      <alignment vertical="center"/>
      <protection locked="0"/>
    </xf>
    <xf numFmtId="165" fontId="105" fillId="11" borderId="27" xfId="14" applyNumberFormat="1" applyFont="1" applyFill="1" applyBorder="1" applyAlignment="1">
      <alignment horizontal="center" vertical="center"/>
    </xf>
    <xf numFmtId="0" fontId="105" fillId="2" borderId="4" xfId="13" applyFont="1" applyFill="1" applyBorder="1" applyAlignment="1">
      <alignment vertical="center" wrapText="1"/>
    </xf>
    <xf numFmtId="165" fontId="105" fillId="2" borderId="108" xfId="14" applyNumberFormat="1" applyFont="1" applyFill="1" applyBorder="1" applyAlignment="1">
      <alignment vertical="center"/>
    </xf>
    <xf numFmtId="165" fontId="95" fillId="11" borderId="0" xfId="14" applyNumberFormat="1" applyFont="1" applyFill="1" applyBorder="1" applyAlignment="1">
      <alignment horizontal="center" vertical="center" wrapText="1"/>
    </xf>
    <xf numFmtId="165" fontId="105" fillId="11" borderId="0" xfId="14" applyNumberFormat="1" applyFont="1" applyFill="1" applyBorder="1" applyAlignment="1">
      <alignment horizontal="center" vertical="center"/>
    </xf>
    <xf numFmtId="165" fontId="105" fillId="9" borderId="38" xfId="14" applyNumberFormat="1" applyFont="1" applyFill="1" applyBorder="1" applyAlignment="1" applyProtection="1">
      <alignment vertical="center"/>
      <protection locked="0"/>
    </xf>
    <xf numFmtId="165" fontId="105" fillId="11" borderId="26" xfId="14" applyNumberFormat="1" applyFont="1" applyFill="1" applyBorder="1" applyAlignment="1">
      <alignment horizontal="center" vertical="center"/>
    </xf>
    <xf numFmtId="0" fontId="105" fillId="2" borderId="109" xfId="13" applyFont="1" applyFill="1" applyBorder="1" applyAlignment="1">
      <alignment vertical="center" wrapText="1"/>
    </xf>
    <xf numFmtId="165" fontId="95" fillId="11" borderId="25" xfId="14" applyNumberFormat="1" applyFont="1" applyFill="1" applyBorder="1" applyAlignment="1">
      <alignment horizontal="center" vertical="center" wrapText="1"/>
    </xf>
    <xf numFmtId="165" fontId="105" fillId="9" borderId="12" xfId="14" applyNumberFormat="1" applyFont="1" applyFill="1" applyBorder="1" applyAlignment="1" applyProtection="1">
      <alignment vertical="center"/>
      <protection locked="0"/>
    </xf>
    <xf numFmtId="165" fontId="105" fillId="11" borderId="25" xfId="14" applyNumberFormat="1" applyFont="1" applyFill="1" applyBorder="1" applyAlignment="1">
      <alignment horizontal="center" vertical="center" wrapText="1"/>
    </xf>
    <xf numFmtId="165" fontId="21" fillId="2" borderId="98" xfId="14" applyNumberFormat="1" applyFont="1" applyFill="1" applyBorder="1" applyAlignment="1">
      <alignment vertical="center"/>
    </xf>
    <xf numFmtId="0" fontId="64" fillId="2" borderId="8" xfId="13" applyFont="1" applyFill="1" applyBorder="1" applyAlignment="1">
      <alignment vertical="center" wrapText="1"/>
    </xf>
    <xf numFmtId="165" fontId="105" fillId="11" borderId="52" xfId="14" applyNumberFormat="1" applyFont="1" applyFill="1" applyBorder="1" applyAlignment="1">
      <alignment horizontal="center" vertical="center" wrapText="1"/>
    </xf>
    <xf numFmtId="165" fontId="105" fillId="11" borderId="52" xfId="14" applyNumberFormat="1" applyFont="1" applyFill="1" applyBorder="1" applyAlignment="1">
      <alignment horizontal="center" vertical="center"/>
    </xf>
    <xf numFmtId="165" fontId="105" fillId="9" borderId="34" xfId="14" applyNumberFormat="1" applyFont="1" applyFill="1" applyBorder="1" applyAlignment="1" applyProtection="1">
      <alignment vertical="center" wrapText="1"/>
      <protection locked="0"/>
    </xf>
    <xf numFmtId="165" fontId="105" fillId="11" borderId="40" xfId="14" applyNumberFormat="1" applyFont="1" applyFill="1" applyBorder="1" applyAlignment="1">
      <alignment horizontal="center" vertical="center"/>
    </xf>
    <xf numFmtId="0" fontId="106" fillId="2" borderId="67" xfId="13" applyFont="1" applyFill="1" applyBorder="1" applyAlignment="1">
      <alignment vertical="center" wrapText="1"/>
    </xf>
    <xf numFmtId="165" fontId="105" fillId="11" borderId="28" xfId="14" applyNumberFormat="1" applyFont="1" applyFill="1" applyBorder="1" applyAlignment="1">
      <alignment horizontal="center" vertical="center" wrapText="1"/>
    </xf>
    <xf numFmtId="165" fontId="105" fillId="9" borderId="1" xfId="14" applyNumberFormat="1" applyFont="1" applyFill="1" applyBorder="1" applyAlignment="1" applyProtection="1">
      <alignment vertical="center" wrapText="1"/>
      <protection locked="0"/>
    </xf>
    <xf numFmtId="0" fontId="106" fillId="2" borderId="103" xfId="13" applyFont="1" applyFill="1" applyBorder="1" applyAlignment="1">
      <alignment vertical="center" wrapText="1"/>
    </xf>
    <xf numFmtId="165" fontId="105" fillId="9" borderId="12" xfId="14" applyNumberFormat="1" applyFont="1" applyFill="1" applyBorder="1" applyAlignment="1" applyProtection="1">
      <alignment vertical="center" wrapText="1"/>
      <protection locked="0"/>
    </xf>
    <xf numFmtId="165" fontId="21" fillId="11" borderId="9" xfId="14" applyNumberFormat="1" applyFont="1" applyFill="1" applyBorder="1" applyAlignment="1">
      <alignment horizontal="center" vertical="center"/>
    </xf>
    <xf numFmtId="165" fontId="21" fillId="11" borderId="41" xfId="14" applyNumberFormat="1" applyFont="1" applyFill="1" applyBorder="1" applyAlignment="1">
      <alignment horizontal="center" vertical="center"/>
    </xf>
    <xf numFmtId="0" fontId="107" fillId="2" borderId="107" xfId="13" applyFont="1" applyFill="1" applyBorder="1" applyAlignment="1">
      <alignment vertical="center" wrapText="1"/>
    </xf>
    <xf numFmtId="165" fontId="44" fillId="11" borderId="95" xfId="14" applyNumberFormat="1" applyFont="1" applyFill="1" applyBorder="1" applyAlignment="1">
      <alignment horizontal="center" vertical="center" wrapText="1"/>
    </xf>
    <xf numFmtId="165" fontId="21" fillId="11" borderId="95" xfId="14" applyNumberFormat="1" applyFont="1" applyFill="1" applyBorder="1" applyAlignment="1">
      <alignment horizontal="center" vertical="center"/>
    </xf>
    <xf numFmtId="165" fontId="21" fillId="2" borderId="30" xfId="14" applyNumberFormat="1" applyFont="1" applyFill="1" applyBorder="1" applyAlignment="1">
      <alignment vertical="center"/>
    </xf>
    <xf numFmtId="165" fontId="21" fillId="11" borderId="29" xfId="14" applyNumberFormat="1" applyFont="1" applyFill="1" applyBorder="1" applyAlignment="1">
      <alignment horizontal="center" vertical="center"/>
    </xf>
    <xf numFmtId="165" fontId="21" fillId="2" borderId="110" xfId="14" applyNumberFormat="1" applyFont="1" applyFill="1" applyBorder="1" applyAlignment="1">
      <alignment vertical="center"/>
    </xf>
    <xf numFmtId="0" fontId="108" fillId="2" borderId="94" xfId="13" applyFont="1" applyFill="1" applyBorder="1" applyAlignment="1">
      <alignment vertical="center" wrapText="1"/>
    </xf>
    <xf numFmtId="0" fontId="10" fillId="2" borderId="0" xfId="13" applyFont="1" applyFill="1" applyAlignment="1">
      <alignment vertical="top" wrapText="1"/>
    </xf>
    <xf numFmtId="0" fontId="1" fillId="0" borderId="29" xfId="13" applyBorder="1" applyAlignment="1">
      <alignment horizontal="center"/>
    </xf>
    <xf numFmtId="172" fontId="21" fillId="2" borderId="30" xfId="14" applyNumberFormat="1" applyFont="1" applyFill="1" applyBorder="1" applyAlignment="1">
      <alignment vertical="center"/>
    </xf>
    <xf numFmtId="172" fontId="1" fillId="0" borderId="95" xfId="13" applyNumberFormat="1" applyBorder="1" applyAlignment="1">
      <alignment horizontal="center"/>
    </xf>
    <xf numFmtId="172" fontId="21" fillId="2" borderId="110" xfId="14" applyNumberFormat="1" applyFont="1" applyFill="1" applyBorder="1" applyAlignment="1">
      <alignment vertical="center"/>
    </xf>
    <xf numFmtId="0" fontId="109" fillId="12" borderId="24" xfId="13" applyFont="1" applyFill="1" applyBorder="1" applyAlignment="1">
      <alignment vertical="top"/>
    </xf>
    <xf numFmtId="0" fontId="109" fillId="12" borderId="25" xfId="13" applyFont="1" applyFill="1" applyBorder="1" applyAlignment="1">
      <alignment vertical="top"/>
    </xf>
    <xf numFmtId="0" fontId="110" fillId="12" borderId="25" xfId="13" applyFont="1" applyFill="1" applyBorder="1" applyAlignment="1">
      <alignment vertical="top" wrapText="1"/>
    </xf>
    <xf numFmtId="0" fontId="110" fillId="12" borderId="25" xfId="13" applyFont="1" applyFill="1" applyBorder="1"/>
    <xf numFmtId="0" fontId="110" fillId="12" borderId="17" xfId="13" applyFont="1" applyFill="1" applyBorder="1"/>
    <xf numFmtId="165" fontId="111" fillId="2" borderId="0" xfId="13" applyNumberFormat="1" applyFont="1" applyFill="1"/>
    <xf numFmtId="165" fontId="111" fillId="0" borderId="0" xfId="13" applyNumberFormat="1" applyFont="1"/>
    <xf numFmtId="0" fontId="110" fillId="12" borderId="0" xfId="13" applyFont="1" applyFill="1" applyAlignment="1">
      <alignment vertical="top" wrapText="1"/>
    </xf>
    <xf numFmtId="0" fontId="110" fillId="12" borderId="0" xfId="13" applyFont="1" applyFill="1"/>
    <xf numFmtId="0" fontId="110" fillId="12" borderId="14" xfId="13" applyFont="1" applyFill="1" applyBorder="1"/>
    <xf numFmtId="0" fontId="109" fillId="12" borderId="26" xfId="13" applyFont="1" applyFill="1" applyBorder="1" applyAlignment="1">
      <alignment vertical="top"/>
    </xf>
    <xf numFmtId="0" fontId="109" fillId="12" borderId="0" xfId="13" applyFont="1" applyFill="1" applyAlignment="1">
      <alignment vertical="top"/>
    </xf>
    <xf numFmtId="0" fontId="112" fillId="12" borderId="0" xfId="13" applyFont="1" applyFill="1" applyAlignment="1">
      <alignment vertical="top" wrapText="1"/>
    </xf>
    <xf numFmtId="0" fontId="112" fillId="12" borderId="0" xfId="13" applyFont="1" applyFill="1"/>
    <xf numFmtId="0" fontId="112" fillId="12" borderId="2" xfId="13" applyFont="1" applyFill="1" applyBorder="1"/>
    <xf numFmtId="0" fontId="109" fillId="12" borderId="27" xfId="13" applyFont="1" applyFill="1" applyBorder="1" applyAlignment="1">
      <alignment vertical="top"/>
    </xf>
    <xf numFmtId="0" fontId="109" fillId="12" borderId="28" xfId="13" applyFont="1" applyFill="1" applyBorder="1" applyAlignment="1">
      <alignment vertical="top"/>
    </xf>
    <xf numFmtId="0" fontId="112" fillId="12" borderId="28" xfId="13" applyFont="1" applyFill="1" applyBorder="1" applyAlignment="1">
      <alignment vertical="top" wrapText="1"/>
    </xf>
    <xf numFmtId="0" fontId="112" fillId="12" borderId="28" xfId="13" applyFont="1" applyFill="1" applyBorder="1"/>
    <xf numFmtId="0" fontId="112" fillId="12" borderId="16" xfId="13" applyFont="1" applyFill="1" applyBorder="1"/>
    <xf numFmtId="0" fontId="113" fillId="2" borderId="0" xfId="13" applyFont="1" applyFill="1" applyAlignment="1">
      <alignment wrapText="1"/>
    </xf>
    <xf numFmtId="0" fontId="113" fillId="2" borderId="0" xfId="13" applyFont="1" applyFill="1" applyAlignment="1">
      <alignment horizontal="left" wrapText="1"/>
    </xf>
    <xf numFmtId="0" fontId="111" fillId="2" borderId="0" xfId="13" applyFont="1" applyFill="1"/>
    <xf numFmtId="165" fontId="111" fillId="2" borderId="0" xfId="13" applyNumberFormat="1" applyFont="1" applyFill="1" applyAlignment="1">
      <alignment horizontal="left" wrapText="1"/>
    </xf>
    <xf numFmtId="0" fontId="114" fillId="2" borderId="24" xfId="13" applyFont="1" applyFill="1" applyBorder="1"/>
    <xf numFmtId="173" fontId="114" fillId="2" borderId="25" xfId="15" applyNumberFormat="1" applyFont="1" applyFill="1" applyBorder="1"/>
    <xf numFmtId="173" fontId="114" fillId="2" borderId="25" xfId="13" applyNumberFormat="1" applyFont="1" applyFill="1" applyBorder="1"/>
    <xf numFmtId="173" fontId="114" fillId="2" borderId="17" xfId="15" applyNumberFormat="1" applyFont="1" applyFill="1" applyBorder="1"/>
    <xf numFmtId="0" fontId="114" fillId="2" borderId="26" xfId="13" applyFont="1" applyFill="1" applyBorder="1"/>
    <xf numFmtId="173" fontId="114" fillId="2" borderId="0" xfId="15" applyNumberFormat="1" applyFont="1" applyFill="1" applyBorder="1"/>
    <xf numFmtId="173" fontId="114" fillId="2" borderId="0" xfId="13" applyNumberFormat="1" applyFont="1" applyFill="1"/>
    <xf numFmtId="173" fontId="114" fillId="2" borderId="2" xfId="15" applyNumberFormat="1" applyFont="1" applyFill="1" applyBorder="1"/>
    <xf numFmtId="0" fontId="114" fillId="2" borderId="27" xfId="13" applyFont="1" applyFill="1" applyBorder="1"/>
    <xf numFmtId="173" fontId="114" fillId="2" borderId="28" xfId="15" applyNumberFormat="1" applyFont="1" applyFill="1" applyBorder="1"/>
    <xf numFmtId="173" fontId="114" fillId="2" borderId="28" xfId="13" applyNumberFormat="1" applyFont="1" applyFill="1" applyBorder="1"/>
    <xf numFmtId="173" fontId="114" fillId="2" borderId="16" xfId="15" applyNumberFormat="1" applyFont="1" applyFill="1" applyBorder="1"/>
    <xf numFmtId="0" fontId="1" fillId="0" borderId="16" xfId="13" applyBorder="1" applyAlignment="1">
      <alignment horizontal="center" vertical="center"/>
    </xf>
    <xf numFmtId="0" fontId="1" fillId="0" borderId="1" xfId="13" applyBorder="1" applyAlignment="1">
      <alignment horizontal="center" vertical="center"/>
    </xf>
    <xf numFmtId="0" fontId="1" fillId="0" borderId="27" xfId="13" applyBorder="1" applyAlignment="1">
      <alignment horizontal="center" vertical="center"/>
    </xf>
    <xf numFmtId="14" fontId="1" fillId="0" borderId="0" xfId="13" applyNumberFormat="1"/>
    <xf numFmtId="1" fontId="1" fillId="0" borderId="0" xfId="13" applyNumberFormat="1"/>
    <xf numFmtId="172" fontId="1" fillId="0" borderId="0" xfId="13" applyNumberFormat="1"/>
    <xf numFmtId="0" fontId="42" fillId="3" borderId="0" xfId="3" applyFont="1" applyFill="1" applyAlignment="1">
      <alignment wrapText="1"/>
    </xf>
    <xf numFmtId="0" fontId="42" fillId="0" borderId="0" xfId="3" applyFont="1" applyAlignment="1">
      <alignment wrapText="1"/>
    </xf>
    <xf numFmtId="0" fontId="42" fillId="0" borderId="0" xfId="3" applyFont="1"/>
    <xf numFmtId="0" fontId="42" fillId="7" borderId="0" xfId="3" applyFont="1" applyFill="1" applyAlignment="1" applyProtection="1">
      <alignment horizontal="center" vertical="center" wrapText="1"/>
      <protection locked="0"/>
    </xf>
    <xf numFmtId="0" fontId="88" fillId="3" borderId="0" xfId="3" applyFont="1" applyFill="1" applyAlignment="1">
      <alignment horizontal="center"/>
    </xf>
    <xf numFmtId="0" fontId="89" fillId="3" borderId="0" xfId="12" applyFill="1" applyAlignment="1">
      <alignment horizontal="left" vertical="center" wrapText="1"/>
    </xf>
    <xf numFmtId="0" fontId="85" fillId="3" borderId="91" xfId="3" applyFont="1" applyFill="1" applyBorder="1" applyAlignment="1">
      <alignment horizontal="left" vertical="center" wrapText="1"/>
    </xf>
    <xf numFmtId="0" fontId="86" fillId="0" borderId="91" xfId="8" applyFont="1" applyBorder="1"/>
    <xf numFmtId="0" fontId="65" fillId="7" borderId="0" xfId="3" applyFont="1" applyFill="1" applyAlignment="1" applyProtection="1">
      <alignment horizontal="left" vertical="center" wrapText="1"/>
      <protection locked="0"/>
    </xf>
    <xf numFmtId="0" fontId="66" fillId="3" borderId="0" xfId="3" applyFont="1" applyFill="1" applyAlignment="1">
      <alignment horizontal="left" vertical="center" wrapText="1"/>
    </xf>
    <xf numFmtId="0" fontId="2" fillId="0" borderId="0" xfId="8" applyAlignment="1">
      <alignment horizontal="left" vertical="center" wrapText="1"/>
    </xf>
    <xf numFmtId="0" fontId="87" fillId="3" borderId="0" xfId="3" applyFont="1" applyFill="1" applyAlignment="1">
      <alignment horizontal="left" vertical="top" wrapText="1"/>
    </xf>
    <xf numFmtId="0" fontId="2" fillId="0" borderId="0" xfId="8" applyAlignment="1">
      <alignment horizontal="left" vertical="top" wrapText="1"/>
    </xf>
    <xf numFmtId="0" fontId="73" fillId="7" borderId="0" xfId="3" applyFont="1" applyFill="1" applyAlignment="1" applyProtection="1">
      <alignment vertical="center"/>
      <protection locked="0"/>
    </xf>
    <xf numFmtId="14" fontId="41" fillId="7" borderId="0" xfId="3" applyNumberFormat="1" applyFont="1" applyFill="1" applyAlignment="1" applyProtection="1">
      <alignment horizontal="left" vertical="center"/>
      <protection locked="0"/>
    </xf>
    <xf numFmtId="0" fontId="41" fillId="7" borderId="0" xfId="3" applyFont="1" applyFill="1" applyAlignment="1" applyProtection="1">
      <alignment horizontal="left" vertical="center"/>
      <protection locked="0"/>
    </xf>
    <xf numFmtId="0" fontId="41" fillId="3" borderId="90" xfId="3" applyFont="1" applyFill="1" applyBorder="1" applyAlignment="1" applyProtection="1">
      <alignment horizontal="left" vertical="center" wrapText="1"/>
      <protection locked="0"/>
    </xf>
    <xf numFmtId="0" fontId="5" fillId="0" borderId="90" xfId="3" applyBorder="1" applyAlignment="1" applyProtection="1">
      <alignment horizontal="left" vertical="center" wrapText="1"/>
      <protection locked="0"/>
    </xf>
    <xf numFmtId="0" fontId="41" fillId="3" borderId="87" xfId="3" applyFont="1" applyFill="1" applyBorder="1" applyAlignment="1" applyProtection="1">
      <alignment horizontal="left" vertical="center" wrapText="1"/>
      <protection locked="0"/>
    </xf>
    <xf numFmtId="0" fontId="2" fillId="0" borderId="88" xfId="8" applyBorder="1" applyAlignment="1">
      <alignment horizontal="left" vertical="center" wrapText="1"/>
    </xf>
    <xf numFmtId="0" fontId="2" fillId="0" borderId="89" xfId="8" applyBorder="1" applyAlignment="1">
      <alignment horizontal="left" vertical="center" wrapText="1"/>
    </xf>
    <xf numFmtId="0" fontId="41" fillId="3" borderId="87" xfId="3" applyFont="1" applyFill="1" applyBorder="1" applyAlignment="1" applyProtection="1">
      <alignment horizontal="right" vertical="center" wrapText="1" indent="1"/>
      <protection locked="0"/>
    </xf>
    <xf numFmtId="0" fontId="2" fillId="0" borderId="89" xfId="8" applyBorder="1" applyAlignment="1">
      <alignment horizontal="right" vertical="center" wrapText="1" indent="1"/>
    </xf>
    <xf numFmtId="169" fontId="66" fillId="3" borderId="87" xfId="3" applyNumberFormat="1" applyFont="1" applyFill="1" applyBorder="1" applyAlignment="1">
      <alignment horizontal="center" vertical="center" wrapText="1"/>
    </xf>
    <xf numFmtId="169" fontId="2" fillId="0" borderId="89" xfId="8" applyNumberFormat="1" applyBorder="1" applyAlignment="1">
      <alignment horizontal="center" vertical="center" wrapText="1"/>
    </xf>
    <xf numFmtId="0" fontId="83" fillId="6" borderId="90" xfId="3" applyFont="1" applyFill="1" applyBorder="1" applyAlignment="1">
      <alignment horizontal="center"/>
    </xf>
    <xf numFmtId="0" fontId="2" fillId="0" borderId="90" xfId="8" applyBorder="1" applyAlignment="1">
      <alignment horizontal="center"/>
    </xf>
    <xf numFmtId="0" fontId="71" fillId="4" borderId="90" xfId="8" applyFont="1" applyFill="1" applyBorder="1" applyAlignment="1" applyProtection="1">
      <alignment horizontal="center" vertical="center" wrapText="1"/>
      <protection locked="0"/>
    </xf>
    <xf numFmtId="0" fontId="71" fillId="4" borderId="87" xfId="8" applyFont="1" applyFill="1" applyBorder="1" applyAlignment="1" applyProtection="1">
      <alignment horizontal="center" vertical="center" wrapText="1"/>
      <protection locked="0"/>
    </xf>
    <xf numFmtId="0" fontId="71" fillId="4" borderId="88" xfId="8" applyFont="1" applyFill="1" applyBorder="1" applyAlignment="1" applyProtection="1">
      <alignment horizontal="center" vertical="center" wrapText="1"/>
      <protection locked="0"/>
    </xf>
    <xf numFmtId="0" fontId="2" fillId="0" borderId="88" xfId="8" applyBorder="1"/>
    <xf numFmtId="0" fontId="2" fillId="0" borderId="89" xfId="8" applyBorder="1"/>
    <xf numFmtId="0" fontId="2" fillId="0" borderId="88" xfId="8" applyBorder="1" applyAlignment="1">
      <alignment horizontal="center" vertical="center" wrapText="1"/>
    </xf>
    <xf numFmtId="0" fontId="2" fillId="0" borderId="89" xfId="8" applyBorder="1" applyAlignment="1">
      <alignment horizontal="center" vertical="center" wrapText="1"/>
    </xf>
    <xf numFmtId="0" fontId="41" fillId="3" borderId="90" xfId="3" applyFont="1" applyFill="1" applyBorder="1" applyAlignment="1" applyProtection="1">
      <alignment horizontal="left" vertical="top" wrapText="1"/>
      <protection locked="0"/>
    </xf>
    <xf numFmtId="0" fontId="5" fillId="0" borderId="90" xfId="3" applyBorder="1" applyAlignment="1" applyProtection="1">
      <alignment horizontal="left" vertical="top" wrapText="1"/>
      <protection locked="0"/>
    </xf>
    <xf numFmtId="0" fontId="41" fillId="3" borderId="87" xfId="3" applyFont="1" applyFill="1" applyBorder="1" applyAlignment="1" applyProtection="1">
      <alignment horizontal="left" vertical="top" wrapText="1"/>
      <protection locked="0"/>
    </xf>
    <xf numFmtId="0" fontId="2" fillId="0" borderId="88" xfId="8" applyBorder="1" applyAlignment="1">
      <alignment horizontal="left" vertical="top" wrapText="1"/>
    </xf>
    <xf numFmtId="0" fontId="2" fillId="0" borderId="89" xfId="8" applyBorder="1" applyAlignment="1">
      <alignment horizontal="left" vertical="top" wrapText="1"/>
    </xf>
    <xf numFmtId="0" fontId="41" fillId="3" borderId="81" xfId="3" applyFont="1" applyFill="1" applyBorder="1" applyAlignment="1" applyProtection="1">
      <alignment horizontal="left" vertical="center"/>
      <protection locked="0"/>
    </xf>
    <xf numFmtId="0" fontId="5" fillId="0" borderId="82" xfId="3" applyBorder="1" applyAlignment="1" applyProtection="1">
      <alignment horizontal="left" vertical="center"/>
      <protection locked="0"/>
    </xf>
    <xf numFmtId="0" fontId="5" fillId="0" borderId="83" xfId="3" applyBorder="1" applyAlignment="1" applyProtection="1">
      <alignment horizontal="left" vertical="center"/>
      <protection locked="0"/>
    </xf>
    <xf numFmtId="0" fontId="2" fillId="0" borderId="84" xfId="8" applyBorder="1" applyAlignment="1">
      <alignment horizontal="left" vertical="center"/>
    </xf>
    <xf numFmtId="0" fontId="2" fillId="0" borderId="85" xfId="8" applyBorder="1" applyAlignment="1">
      <alignment horizontal="left" vertical="center"/>
    </xf>
    <xf numFmtId="0" fontId="2" fillId="0" borderId="86" xfId="8" applyBorder="1" applyAlignment="1">
      <alignment horizontal="left" vertical="center"/>
    </xf>
    <xf numFmtId="0" fontId="65" fillId="3" borderId="0" xfId="3" applyFont="1" applyFill="1" applyAlignment="1">
      <alignment horizontal="left" vertical="center" wrapText="1"/>
    </xf>
    <xf numFmtId="0" fontId="41" fillId="3" borderId="77" xfId="3" applyFont="1" applyFill="1" applyBorder="1" applyAlignment="1" applyProtection="1">
      <alignment horizontal="left" vertical="center"/>
      <protection locked="0"/>
    </xf>
    <xf numFmtId="0" fontId="5" fillId="3" borderId="78" xfId="3" applyFill="1" applyBorder="1" applyAlignment="1" applyProtection="1">
      <alignment horizontal="left" vertical="center"/>
      <protection locked="0"/>
    </xf>
    <xf numFmtId="0" fontId="5" fillId="3" borderId="79" xfId="3" applyFill="1" applyBorder="1" applyAlignment="1" applyProtection="1">
      <alignment horizontal="left" vertical="center"/>
      <protection locked="0"/>
    </xf>
    <xf numFmtId="0" fontId="83" fillId="6" borderId="87" xfId="3" applyFont="1" applyFill="1" applyBorder="1" applyAlignment="1">
      <alignment horizontal="center" vertical="center" wrapText="1"/>
    </xf>
    <xf numFmtId="0" fontId="83" fillId="6" borderId="88" xfId="3" applyFont="1" applyFill="1" applyBorder="1" applyAlignment="1">
      <alignment horizontal="center" vertical="center"/>
    </xf>
    <xf numFmtId="0" fontId="2" fillId="0" borderId="88" xfId="8" applyBorder="1" applyAlignment="1">
      <alignment horizontal="center" vertical="center"/>
    </xf>
    <xf numFmtId="0" fontId="2" fillId="0" borderId="89" xfId="8" applyBorder="1" applyAlignment="1">
      <alignment horizontal="center" vertical="center"/>
    </xf>
    <xf numFmtId="0" fontId="82" fillId="3" borderId="0" xfId="3" applyFont="1" applyFill="1" applyAlignment="1">
      <alignment vertical="top" wrapText="1"/>
    </xf>
    <xf numFmtId="0" fontId="65" fillId="0" borderId="0" xfId="3" applyFont="1" applyAlignment="1">
      <alignment horizontal="left" vertical="center" wrapText="1"/>
    </xf>
    <xf numFmtId="0" fontId="5" fillId="0" borderId="78" xfId="3" applyBorder="1" applyAlignment="1" applyProtection="1">
      <alignment horizontal="left" vertical="center"/>
      <protection locked="0"/>
    </xf>
    <xf numFmtId="0" fontId="5" fillId="0" borderId="79" xfId="3" applyBorder="1" applyAlignment="1" applyProtection="1">
      <alignment horizontal="left" vertical="center"/>
      <protection locked="0"/>
    </xf>
    <xf numFmtId="0" fontId="80" fillId="3" borderId="77" xfId="11" applyNumberFormat="1" applyFill="1" applyBorder="1" applyAlignment="1" applyProtection="1">
      <alignment horizontal="left" vertical="center"/>
      <protection locked="0"/>
    </xf>
    <xf numFmtId="0" fontId="41" fillId="3" borderId="0" xfId="3" applyFont="1" applyFill="1" applyAlignment="1">
      <alignment vertical="center"/>
    </xf>
    <xf numFmtId="0" fontId="81" fillId="3" borderId="0" xfId="3" applyFont="1" applyFill="1" applyAlignment="1">
      <alignment horizontal="left" vertical="center" wrapText="1"/>
    </xf>
    <xf numFmtId="0" fontId="81" fillId="3" borderId="0" xfId="3" applyFont="1" applyFill="1" applyAlignment="1">
      <alignment horizontal="left" vertical="center"/>
    </xf>
    <xf numFmtId="0" fontId="72" fillId="3" borderId="0" xfId="3" applyFont="1" applyFill="1" applyAlignment="1">
      <alignment horizontal="left" vertical="center" wrapText="1"/>
    </xf>
    <xf numFmtId="0" fontId="81" fillId="3" borderId="0" xfId="3" applyFont="1" applyFill="1" applyAlignment="1">
      <alignment horizontal="left" wrapText="1"/>
    </xf>
    <xf numFmtId="0" fontId="66" fillId="3" borderId="0" xfId="3" applyFont="1" applyFill="1" applyAlignment="1">
      <alignment horizontal="left" vertical="top" wrapText="1"/>
    </xf>
    <xf numFmtId="0" fontId="65" fillId="0" borderId="0" xfId="3" applyFont="1" applyAlignment="1">
      <alignment horizontal="left" vertical="top" wrapText="1"/>
    </xf>
    <xf numFmtId="0" fontId="72" fillId="0" borderId="0" xfId="3" applyFont="1" applyAlignment="1">
      <alignment horizontal="left" vertical="center" wrapText="1"/>
    </xf>
    <xf numFmtId="0" fontId="22" fillId="3" borderId="0" xfId="3" applyFont="1" applyFill="1" applyAlignment="1" applyProtection="1">
      <alignment vertical="center" wrapText="1"/>
      <protection locked="0"/>
    </xf>
    <xf numFmtId="0" fontId="5" fillId="3" borderId="0" xfId="3" applyFill="1" applyAlignment="1" applyProtection="1">
      <alignment vertical="center"/>
      <protection locked="0"/>
    </xf>
    <xf numFmtId="0" fontId="41" fillId="3" borderId="0" xfId="3" applyFont="1" applyFill="1" applyAlignment="1">
      <alignment horizontal="left" vertical="center" wrapText="1"/>
    </xf>
    <xf numFmtId="0" fontId="2" fillId="0" borderId="84" xfId="8" applyBorder="1" applyAlignment="1">
      <alignment vertical="center"/>
    </xf>
    <xf numFmtId="0" fontId="2" fillId="0" borderId="85" xfId="8" applyBorder="1" applyAlignment="1">
      <alignment vertical="center"/>
    </xf>
    <xf numFmtId="0" fontId="2" fillId="0" borderId="86" xfId="8" applyBorder="1" applyAlignment="1">
      <alignment vertical="center"/>
    </xf>
    <xf numFmtId="0" fontId="42" fillId="0" borderId="0" xfId="3" applyFont="1" applyAlignment="1">
      <alignment horizontal="left" vertical="center" wrapText="1"/>
    </xf>
    <xf numFmtId="0" fontId="72" fillId="3" borderId="76" xfId="3" applyFont="1" applyFill="1" applyBorder="1" applyAlignment="1">
      <alignment horizontal="left" vertical="center" wrapText="1"/>
    </xf>
    <xf numFmtId="0" fontId="42" fillId="3" borderId="77" xfId="3" applyFont="1" applyFill="1" applyBorder="1" applyAlignment="1" applyProtection="1">
      <alignment horizontal="left" vertical="center"/>
      <protection locked="0"/>
    </xf>
    <xf numFmtId="0" fontId="42" fillId="3" borderId="78" xfId="3" applyFont="1" applyFill="1" applyBorder="1" applyAlignment="1" applyProtection="1">
      <alignment horizontal="left" vertical="center"/>
      <protection locked="0"/>
    </xf>
    <xf numFmtId="0" fontId="42" fillId="3" borderId="79" xfId="3" applyFont="1" applyFill="1" applyBorder="1" applyAlignment="1" applyProtection="1">
      <alignment horizontal="left" vertical="center"/>
      <protection locked="0"/>
    </xf>
    <xf numFmtId="0" fontId="41" fillId="3" borderId="80" xfId="3" applyFont="1" applyFill="1" applyBorder="1" applyAlignment="1">
      <alignment horizontal="left" vertical="center" wrapText="1"/>
    </xf>
    <xf numFmtId="0" fontId="41" fillId="3" borderId="76" xfId="3" applyFont="1" applyFill="1" applyBorder="1" applyAlignment="1">
      <alignment horizontal="left" vertical="center" wrapText="1"/>
    </xf>
    <xf numFmtId="0" fontId="41" fillId="3" borderId="78" xfId="3" applyFont="1" applyFill="1" applyBorder="1" applyAlignment="1" applyProtection="1">
      <alignment horizontal="left" vertical="center"/>
      <protection locked="0"/>
    </xf>
    <xf numFmtId="0" fontId="41" fillId="3" borderId="79" xfId="3" applyFont="1" applyFill="1" applyBorder="1" applyAlignment="1" applyProtection="1">
      <alignment horizontal="left" vertical="center"/>
      <protection locked="0"/>
    </xf>
    <xf numFmtId="0" fontId="42" fillId="3" borderId="77" xfId="3" applyFont="1" applyFill="1" applyBorder="1" applyAlignment="1" applyProtection="1">
      <alignment horizontal="left" vertical="center" wrapText="1"/>
      <protection locked="0"/>
    </xf>
    <xf numFmtId="0" fontId="5" fillId="0" borderId="78" xfId="3" applyBorder="1" applyAlignment="1" applyProtection="1">
      <alignment horizontal="left" vertical="center" wrapText="1"/>
      <protection locked="0"/>
    </xf>
    <xf numFmtId="0" fontId="5" fillId="0" borderId="79" xfId="3" applyBorder="1" applyAlignment="1" applyProtection="1">
      <alignment horizontal="left" vertical="center" wrapText="1"/>
      <protection locked="0"/>
    </xf>
    <xf numFmtId="0" fontId="42" fillId="0" borderId="0" xfId="3" applyFont="1" applyAlignment="1">
      <alignment vertical="center"/>
    </xf>
    <xf numFmtId="0" fontId="66" fillId="3" borderId="77" xfId="3" applyFont="1" applyFill="1" applyBorder="1" applyAlignment="1" applyProtection="1">
      <alignment horizontal="left" vertical="center" wrapText="1"/>
      <protection locked="0"/>
    </xf>
    <xf numFmtId="0" fontId="72" fillId="3" borderId="0" xfId="3" applyFont="1" applyFill="1" applyAlignment="1">
      <alignment horizontal="left" vertical="center" wrapText="1" indent="1"/>
    </xf>
    <xf numFmtId="0" fontId="72" fillId="3" borderId="76" xfId="3" applyFont="1" applyFill="1" applyBorder="1" applyAlignment="1">
      <alignment horizontal="left" vertical="center" wrapText="1" indent="1"/>
    </xf>
    <xf numFmtId="0" fontId="66" fillId="3" borderId="77" xfId="3" applyFont="1" applyFill="1" applyBorder="1" applyAlignment="1" applyProtection="1">
      <alignment horizontal="left" vertical="center"/>
      <protection locked="0"/>
    </xf>
    <xf numFmtId="0" fontId="66" fillId="3" borderId="78" xfId="3" applyFont="1" applyFill="1" applyBorder="1" applyAlignment="1" applyProtection="1">
      <alignment horizontal="left" vertical="center"/>
      <protection locked="0"/>
    </xf>
    <xf numFmtId="0" fontId="66" fillId="3" borderId="79" xfId="3" applyFont="1" applyFill="1" applyBorder="1" applyAlignment="1" applyProtection="1">
      <alignment horizontal="left" vertical="center"/>
      <protection locked="0"/>
    </xf>
    <xf numFmtId="0" fontId="41" fillId="0" borderId="0" xfId="9" applyAlignment="1">
      <alignment horizontal="right" vertical="center" wrapText="1"/>
    </xf>
    <xf numFmtId="0" fontId="41" fillId="0" borderId="76" xfId="9" applyBorder="1" applyAlignment="1">
      <alignment horizontal="right" vertical="center" wrapText="1"/>
    </xf>
    <xf numFmtId="1" fontId="66" fillId="3" borderId="77" xfId="3" applyNumberFormat="1" applyFont="1" applyFill="1" applyBorder="1" applyAlignment="1" applyProtection="1">
      <alignment horizontal="left" vertical="center" wrapText="1"/>
      <protection locked="0"/>
    </xf>
    <xf numFmtId="1" fontId="66" fillId="3" borderId="78" xfId="3" applyNumberFormat="1" applyFont="1" applyFill="1" applyBorder="1" applyAlignment="1" applyProtection="1">
      <alignment horizontal="left" vertical="center" wrapText="1"/>
      <protection locked="0"/>
    </xf>
    <xf numFmtId="1" fontId="66" fillId="3" borderId="79" xfId="3" applyNumberFormat="1" applyFont="1" applyFill="1" applyBorder="1" applyAlignment="1" applyProtection="1">
      <alignment horizontal="left" vertical="center" wrapText="1"/>
      <protection locked="0"/>
    </xf>
    <xf numFmtId="0" fontId="41" fillId="3" borderId="77" xfId="3" applyFont="1" applyFill="1" applyBorder="1" applyAlignment="1" applyProtection="1">
      <alignment horizontal="left" vertical="center" wrapText="1"/>
      <protection locked="0"/>
    </xf>
    <xf numFmtId="0" fontId="80" fillId="3" borderId="77" xfId="11" applyNumberFormat="1" applyFill="1" applyBorder="1" applyAlignment="1" applyProtection="1">
      <alignment horizontal="left" vertical="center" wrapText="1"/>
      <protection locked="0"/>
    </xf>
    <xf numFmtId="0" fontId="41" fillId="3" borderId="77" xfId="3" quotePrefix="1" applyFont="1" applyFill="1" applyBorder="1" applyAlignment="1" applyProtection="1">
      <alignment horizontal="left" vertical="center" wrapText="1"/>
      <protection locked="0"/>
    </xf>
    <xf numFmtId="0" fontId="77" fillId="3" borderId="0" xfId="8" applyFont="1" applyFill="1" applyAlignment="1">
      <alignment horizontal="left" vertical="center" wrapText="1"/>
    </xf>
    <xf numFmtId="0" fontId="78" fillId="3" borderId="0" xfId="3" applyFont="1" applyFill="1" applyAlignment="1">
      <alignment horizontal="left" vertical="center" wrapText="1"/>
    </xf>
    <xf numFmtId="0" fontId="79" fillId="0" borderId="0" xfId="3" applyFont="1" applyAlignment="1">
      <alignment horizontal="left" vertical="center" wrapText="1"/>
    </xf>
    <xf numFmtId="0" fontId="41" fillId="3" borderId="0" xfId="3" applyFont="1" applyFill="1" applyAlignment="1">
      <alignment horizontal="right" vertical="center" wrapText="1"/>
    </xf>
    <xf numFmtId="0" fontId="42" fillId="0" borderId="0" xfId="3" applyFont="1" applyAlignment="1">
      <alignment horizontal="right" vertical="center" wrapText="1"/>
    </xf>
    <xf numFmtId="0" fontId="42" fillId="0" borderId="77" xfId="3" applyFont="1" applyBorder="1" applyAlignment="1" applyProtection="1">
      <alignment horizontal="left" vertical="center" wrapText="1"/>
      <protection locked="0"/>
    </xf>
    <xf numFmtId="0" fontId="66" fillId="3" borderId="0" xfId="3" applyFont="1" applyFill="1" applyAlignment="1" applyProtection="1">
      <alignment horizontal="left" vertical="center" wrapText="1"/>
      <protection locked="0"/>
    </xf>
    <xf numFmtId="0" fontId="40" fillId="5" borderId="0" xfId="3" applyFont="1" applyFill="1" applyAlignment="1">
      <alignment horizontal="left" vertical="center" wrapText="1"/>
    </xf>
    <xf numFmtId="0" fontId="42" fillId="5" borderId="0" xfId="3" applyFont="1" applyFill="1"/>
    <xf numFmtId="0" fontId="72" fillId="5" borderId="0" xfId="3" applyFont="1" applyFill="1" applyAlignment="1">
      <alignment horizontal="left" vertical="center" wrapText="1"/>
    </xf>
    <xf numFmtId="0" fontId="65" fillId="0" borderId="0" xfId="3" applyFont="1"/>
    <xf numFmtId="0" fontId="74" fillId="5" borderId="0" xfId="10" applyFont="1">
      <alignment vertical="center" wrapText="1"/>
    </xf>
    <xf numFmtId="49" fontId="40" fillId="3" borderId="72" xfId="3" applyNumberFormat="1" applyFont="1" applyFill="1" applyBorder="1" applyAlignment="1">
      <alignment horizontal="left" vertical="center" wrapText="1"/>
    </xf>
    <xf numFmtId="49" fontId="40" fillId="3" borderId="73" xfId="3" applyNumberFormat="1" applyFont="1" applyFill="1" applyBorder="1" applyAlignment="1">
      <alignment horizontal="left" vertical="center" wrapText="1"/>
    </xf>
    <xf numFmtId="49" fontId="40" fillId="3" borderId="74" xfId="3" applyNumberFormat="1" applyFont="1" applyFill="1" applyBorder="1" applyAlignment="1">
      <alignment horizontal="left" vertical="center" wrapText="1"/>
    </xf>
    <xf numFmtId="1" fontId="66" fillId="3" borderId="77" xfId="3" applyNumberFormat="1" applyFont="1" applyFill="1" applyBorder="1" applyAlignment="1" applyProtection="1">
      <alignment horizontal="left" vertical="top" wrapText="1"/>
      <protection locked="0"/>
    </xf>
    <xf numFmtId="1" fontId="5" fillId="0" borderId="78" xfId="3" applyNumberFormat="1" applyBorder="1" applyProtection="1">
      <protection locked="0"/>
    </xf>
    <xf numFmtId="1" fontId="5" fillId="0" borderId="79" xfId="3" applyNumberFormat="1" applyBorder="1" applyProtection="1">
      <protection locked="0"/>
    </xf>
    <xf numFmtId="0" fontId="40" fillId="3" borderId="72" xfId="3" applyFont="1" applyFill="1" applyBorder="1" applyAlignment="1">
      <alignment horizontal="left" vertical="center" wrapText="1"/>
    </xf>
    <xf numFmtId="0" fontId="71" fillId="0" borderId="73" xfId="3" applyFont="1" applyBorder="1" applyAlignment="1">
      <alignment horizontal="left" vertical="center"/>
    </xf>
    <xf numFmtId="0" fontId="71" fillId="0" borderId="74" xfId="3" applyFont="1" applyBorder="1" applyAlignment="1">
      <alignment horizontal="left" vertical="center"/>
    </xf>
    <xf numFmtId="0" fontId="41" fillId="3" borderId="0" xfId="3" applyFont="1" applyFill="1" applyAlignment="1">
      <alignment horizontal="left" vertical="center"/>
    </xf>
    <xf numFmtId="0" fontId="49" fillId="3" borderId="71" xfId="8" applyFont="1" applyFill="1" applyBorder="1" applyAlignment="1">
      <alignment horizontal="left" vertical="center" wrapText="1"/>
    </xf>
    <xf numFmtId="0" fontId="2" fillId="0" borderId="0" xfId="8"/>
    <xf numFmtId="0" fontId="65" fillId="2" borderId="0" xfId="8" applyFont="1" applyFill="1" applyAlignment="1">
      <alignment vertical="center" wrapText="1"/>
    </xf>
    <xf numFmtId="0" fontId="65" fillId="0" borderId="0" xfId="8" applyFont="1" applyAlignment="1">
      <alignment wrapText="1"/>
    </xf>
    <xf numFmtId="0" fontId="69" fillId="2" borderId="0" xfId="8" applyFont="1" applyFill="1" applyAlignment="1">
      <alignment horizontal="right" vertical="top" wrapText="1"/>
    </xf>
    <xf numFmtId="0" fontId="70" fillId="2" borderId="0" xfId="8" applyFont="1" applyFill="1" applyAlignment="1">
      <alignment horizontal="left" vertical="center"/>
    </xf>
    <xf numFmtId="0" fontId="40" fillId="3" borderId="75" xfId="3" applyFont="1" applyFill="1" applyBorder="1" applyAlignment="1">
      <alignment horizontal="left" vertical="center" wrapText="1"/>
    </xf>
    <xf numFmtId="0" fontId="71" fillId="0" borderId="0" xfId="3" applyFont="1" applyAlignment="1">
      <alignment horizontal="left" vertical="center"/>
    </xf>
    <xf numFmtId="0" fontId="70" fillId="2" borderId="0" xfId="8" applyFont="1" applyFill="1" applyAlignment="1">
      <alignment horizontal="left" vertical="center" wrapText="1"/>
    </xf>
    <xf numFmtId="0" fontId="106" fillId="2" borderId="103" xfId="13" applyFont="1" applyFill="1" applyBorder="1" applyAlignment="1">
      <alignment vertical="center" wrapText="1"/>
    </xf>
    <xf numFmtId="0" fontId="1" fillId="0" borderId="43" xfId="13" applyBorder="1" applyAlignment="1">
      <alignment vertical="center" wrapText="1"/>
    </xf>
    <xf numFmtId="0" fontId="107" fillId="2" borderId="107" xfId="13" applyFont="1" applyFill="1" applyBorder="1" applyAlignment="1">
      <alignment vertical="center" wrapText="1"/>
    </xf>
    <xf numFmtId="0" fontId="1" fillId="0" borderId="63" xfId="13" applyBorder="1" applyAlignment="1">
      <alignment vertical="center" wrapText="1"/>
    </xf>
    <xf numFmtId="0" fontId="108" fillId="2" borderId="94" xfId="13" applyFont="1" applyFill="1" applyBorder="1" applyAlignment="1">
      <alignment vertical="center" wrapText="1"/>
    </xf>
    <xf numFmtId="0" fontId="1" fillId="0" borderId="95" xfId="13" applyBorder="1" applyAlignment="1">
      <alignment vertical="center" wrapText="1"/>
    </xf>
    <xf numFmtId="0" fontId="113" fillId="2" borderId="0" xfId="13" applyFont="1" applyFill="1" applyAlignment="1">
      <alignment horizontal="left" wrapText="1"/>
    </xf>
    <xf numFmtId="0" fontId="113" fillId="2" borderId="25" xfId="13" applyFont="1" applyFill="1" applyBorder="1" applyAlignment="1">
      <alignment horizontal="left" wrapText="1"/>
    </xf>
    <xf numFmtId="0" fontId="64" fillId="2" borderId="107" xfId="13" applyFont="1" applyFill="1" applyBorder="1" applyAlignment="1">
      <alignment vertical="center" wrapText="1"/>
    </xf>
    <xf numFmtId="0" fontId="1" fillId="0" borderId="13" xfId="13" applyBorder="1" applyAlignment="1">
      <alignment vertical="center" wrapText="1"/>
    </xf>
    <xf numFmtId="0" fontId="105" fillId="2" borderId="67" xfId="13" applyFont="1" applyFill="1" applyBorder="1" applyAlignment="1">
      <alignment vertical="center" wrapText="1"/>
    </xf>
    <xf numFmtId="0" fontId="1" fillId="0" borderId="52" xfId="13" applyBorder="1" applyAlignment="1">
      <alignment vertical="center" wrapText="1"/>
    </xf>
    <xf numFmtId="0" fontId="105" fillId="2" borderId="103" xfId="13" applyFont="1" applyFill="1" applyBorder="1" applyAlignment="1">
      <alignment vertical="center" wrapText="1"/>
    </xf>
    <xf numFmtId="0" fontId="105" fillId="9" borderId="102" xfId="13" applyFont="1" applyFill="1" applyBorder="1" applyAlignment="1" applyProtection="1">
      <alignment vertical="center" wrapText="1"/>
      <protection locked="0"/>
    </xf>
    <xf numFmtId="0" fontId="1" fillId="10" borderId="28" xfId="13" applyFill="1" applyBorder="1" applyAlignment="1" applyProtection="1">
      <alignment vertical="center" wrapText="1"/>
      <protection locked="0"/>
    </xf>
    <xf numFmtId="0" fontId="105" fillId="9" borderId="103" xfId="13" applyFont="1" applyFill="1" applyBorder="1" applyAlignment="1" applyProtection="1">
      <alignment vertical="center" wrapText="1"/>
      <protection locked="0"/>
    </xf>
    <xf numFmtId="0" fontId="1" fillId="10" borderId="43" xfId="13" applyFill="1" applyBorder="1" applyAlignment="1" applyProtection="1">
      <alignment vertical="center" wrapText="1"/>
      <protection locked="0"/>
    </xf>
    <xf numFmtId="0" fontId="106" fillId="2" borderId="67" xfId="13" applyFont="1" applyFill="1" applyBorder="1" applyAlignment="1">
      <alignment vertical="center" wrapText="1"/>
    </xf>
    <xf numFmtId="0" fontId="105" fillId="9" borderId="43" xfId="13" applyFont="1" applyFill="1" applyBorder="1" applyAlignment="1" applyProtection="1">
      <alignment vertical="center" wrapText="1"/>
      <protection locked="0"/>
    </xf>
    <xf numFmtId="0" fontId="105" fillId="9" borderId="21" xfId="13" applyFont="1" applyFill="1" applyBorder="1" applyAlignment="1" applyProtection="1">
      <alignment vertical="center" wrapText="1"/>
      <protection locked="0"/>
    </xf>
    <xf numFmtId="0" fontId="99" fillId="2" borderId="9" xfId="13" applyFont="1" applyFill="1" applyBorder="1" applyAlignment="1">
      <alignment horizontal="right" vertical="center" wrapText="1"/>
    </xf>
    <xf numFmtId="0" fontId="95" fillId="2" borderId="67" xfId="13" applyFont="1" applyFill="1" applyBorder="1" applyAlignment="1">
      <alignment horizontal="left" vertical="center" wrapText="1"/>
    </xf>
    <xf numFmtId="0" fontId="1" fillId="0" borderId="52" xfId="13" applyBorder="1" applyAlignment="1">
      <alignment horizontal="left" vertical="center" wrapText="1"/>
    </xf>
    <xf numFmtId="0" fontId="1" fillId="0" borderId="33" xfId="13" applyBorder="1" applyAlignment="1">
      <alignment horizontal="left" vertical="center" wrapText="1"/>
    </xf>
    <xf numFmtId="0" fontId="105" fillId="9" borderId="103" xfId="13" applyFont="1" applyFill="1" applyBorder="1" applyAlignment="1" applyProtection="1">
      <alignment horizontal="left" vertical="center" wrapText="1"/>
      <protection locked="0"/>
    </xf>
    <xf numFmtId="0" fontId="105" fillId="9" borderId="43" xfId="13" applyFont="1" applyFill="1" applyBorder="1" applyAlignment="1" applyProtection="1">
      <alignment horizontal="left" vertical="center" wrapText="1"/>
      <protection locked="0"/>
    </xf>
    <xf numFmtId="0" fontId="105" fillId="9" borderId="21" xfId="13" applyFont="1" applyFill="1" applyBorder="1" applyAlignment="1" applyProtection="1">
      <alignment horizontal="left" vertical="center" wrapText="1"/>
      <protection locked="0"/>
    </xf>
    <xf numFmtId="0" fontId="99" fillId="2" borderId="37" xfId="13" applyFont="1" applyFill="1" applyBorder="1" applyAlignment="1">
      <alignment horizontal="center" vertical="center" wrapText="1"/>
    </xf>
    <xf numFmtId="0" fontId="99" fillId="2" borderId="38" xfId="13" applyFont="1" applyFill="1" applyBorder="1" applyAlignment="1">
      <alignment horizontal="center" vertical="center" wrapText="1"/>
    </xf>
    <xf numFmtId="0" fontId="99" fillId="2" borderId="22" xfId="13" applyFont="1" applyFill="1" applyBorder="1" applyAlignment="1">
      <alignment horizontal="center" vertical="center" wrapText="1"/>
    </xf>
    <xf numFmtId="0" fontId="99" fillId="2" borderId="52" xfId="13" applyFont="1" applyFill="1" applyBorder="1" applyAlignment="1">
      <alignment horizontal="center" vertical="center"/>
    </xf>
    <xf numFmtId="0" fontId="99" fillId="2" borderId="33" xfId="13" applyFont="1" applyFill="1" applyBorder="1" applyAlignment="1">
      <alignment horizontal="center" vertical="center"/>
    </xf>
    <xf numFmtId="0" fontId="99" fillId="2" borderId="40" xfId="13" applyFont="1" applyFill="1" applyBorder="1" applyAlignment="1">
      <alignment horizontal="center" vertical="center"/>
    </xf>
    <xf numFmtId="170" fontId="99" fillId="2" borderId="97" xfId="13" applyNumberFormat="1" applyFont="1" applyFill="1" applyBorder="1" applyAlignment="1">
      <alignment horizontal="center" vertical="center" wrapText="1"/>
    </xf>
    <xf numFmtId="170" fontId="99" fillId="2" borderId="98" xfId="13" applyNumberFormat="1" applyFont="1" applyFill="1" applyBorder="1" applyAlignment="1">
      <alignment horizontal="center" vertical="center" wrapText="1"/>
    </xf>
    <xf numFmtId="170" fontId="99" fillId="2" borderId="99" xfId="13" applyNumberFormat="1" applyFont="1" applyFill="1" applyBorder="1" applyAlignment="1">
      <alignment horizontal="center" vertical="center" wrapText="1"/>
    </xf>
    <xf numFmtId="0" fontId="95" fillId="2" borderId="4" xfId="13" applyFont="1" applyFill="1" applyBorder="1" applyAlignment="1">
      <alignment horizontal="center" vertical="center" wrapText="1"/>
    </xf>
    <xf numFmtId="0" fontId="95" fillId="2" borderId="7" xfId="13" applyFont="1" applyFill="1" applyBorder="1" applyAlignment="1">
      <alignment horizontal="center" vertical="center" wrapText="1"/>
    </xf>
    <xf numFmtId="0" fontId="95" fillId="2" borderId="8" xfId="13" applyFont="1" applyFill="1" applyBorder="1" applyAlignment="1">
      <alignment horizontal="center" vertical="center" wrapText="1"/>
    </xf>
    <xf numFmtId="0" fontId="1" fillId="0" borderId="5" xfId="13" applyBorder="1" applyAlignment="1">
      <alignment horizontal="center" vertical="center" wrapText="1"/>
    </xf>
    <xf numFmtId="0" fontId="1" fillId="0" borderId="14" xfId="13" applyBorder="1" applyAlignment="1">
      <alignment horizontal="center" vertical="center" wrapText="1"/>
    </xf>
    <xf numFmtId="0" fontId="1" fillId="0" borderId="0" xfId="13" applyAlignment="1">
      <alignment horizontal="center" vertical="center" wrapText="1"/>
    </xf>
    <xf numFmtId="0" fontId="1" fillId="0" borderId="2" xfId="13" applyBorder="1" applyAlignment="1">
      <alignment horizontal="center" vertical="center" wrapText="1"/>
    </xf>
    <xf numFmtId="0" fontId="1" fillId="0" borderId="9" xfId="13" applyBorder="1" applyAlignment="1">
      <alignment horizontal="center" vertical="center" wrapText="1"/>
    </xf>
    <xf numFmtId="0" fontId="1" fillId="0" borderId="11" xfId="13" applyBorder="1" applyAlignment="1">
      <alignment horizontal="center" vertical="center" wrapText="1"/>
    </xf>
    <xf numFmtId="0" fontId="98" fillId="2" borderId="37" xfId="13" applyFont="1" applyFill="1" applyBorder="1" applyAlignment="1">
      <alignment horizontal="center" vertical="center" wrapText="1"/>
    </xf>
    <xf numFmtId="0" fontId="98" fillId="2" borderId="38" xfId="13" applyFont="1" applyFill="1" applyBorder="1" applyAlignment="1">
      <alignment horizontal="center" vertical="center" wrapText="1"/>
    </xf>
    <xf numFmtId="0" fontId="98" fillId="2" borderId="22" xfId="13" applyFont="1" applyFill="1" applyBorder="1" applyAlignment="1">
      <alignment horizontal="center" vertical="center" wrapText="1"/>
    </xf>
    <xf numFmtId="0" fontId="32" fillId="0" borderId="0" xfId="13" applyFont="1" applyAlignment="1">
      <alignment horizontal="center" vertical="center"/>
    </xf>
    <xf numFmtId="0" fontId="49" fillId="3" borderId="71" xfId="13" applyFont="1" applyFill="1" applyBorder="1" applyAlignment="1">
      <alignment horizontal="left" vertical="center" wrapText="1"/>
    </xf>
    <xf numFmtId="0" fontId="49" fillId="3" borderId="0" xfId="13" applyFont="1" applyFill="1" applyAlignment="1">
      <alignment horizontal="left" vertical="center" wrapText="1"/>
    </xf>
    <xf numFmtId="49" fontId="95" fillId="9" borderId="35" xfId="13" applyNumberFormat="1" applyFont="1" applyFill="1" applyBorder="1" applyAlignment="1" applyProtection="1">
      <alignment horizontal="left" vertical="center"/>
      <protection locked="0"/>
    </xf>
    <xf numFmtId="49" fontId="1" fillId="9" borderId="43" xfId="13" applyNumberFormat="1" applyFill="1" applyBorder="1" applyAlignment="1" applyProtection="1">
      <alignment horizontal="left" vertical="center"/>
      <protection locked="0"/>
    </xf>
    <xf numFmtId="49" fontId="1" fillId="9" borderId="21" xfId="13" applyNumberFormat="1" applyFill="1" applyBorder="1" applyAlignment="1" applyProtection="1">
      <alignment horizontal="left" vertical="center"/>
      <protection locked="0"/>
    </xf>
    <xf numFmtId="0" fontId="95" fillId="9" borderId="35" xfId="13" applyFont="1" applyFill="1" applyBorder="1" applyAlignment="1" applyProtection="1">
      <alignment horizontal="left" vertical="center"/>
      <protection locked="0"/>
    </xf>
    <xf numFmtId="0" fontId="1" fillId="10" borderId="43" xfId="13" applyFill="1" applyBorder="1" applyAlignment="1" applyProtection="1">
      <alignment horizontal="left" vertical="center"/>
      <protection locked="0"/>
    </xf>
    <xf numFmtId="0" fontId="1" fillId="10" borderId="21" xfId="13" applyFill="1" applyBorder="1" applyAlignment="1" applyProtection="1">
      <alignment horizontal="left" vertical="center"/>
      <protection locked="0"/>
    </xf>
    <xf numFmtId="0" fontId="47" fillId="4" borderId="0" xfId="3" applyFont="1" applyFill="1" applyAlignment="1">
      <alignment horizontal="center" vertical="center"/>
    </xf>
    <xf numFmtId="0" fontId="48" fillId="4" borderId="0" xfId="3" applyFont="1" applyFill="1"/>
    <xf numFmtId="0" fontId="32" fillId="8" borderId="0" xfId="13" applyFont="1" applyFill="1" applyAlignment="1">
      <alignment horizontal="center" vertical="center"/>
    </xf>
    <xf numFmtId="0" fontId="31" fillId="3" borderId="56" xfId="3" applyFont="1" applyFill="1" applyBorder="1" applyAlignment="1">
      <alignment horizontal="left" vertical="center" wrapText="1"/>
    </xf>
    <xf numFmtId="0" fontId="5" fillId="3" borderId="57" xfId="3" applyFill="1" applyBorder="1" applyAlignment="1">
      <alignment horizontal="left" vertical="center" wrapText="1"/>
    </xf>
    <xf numFmtId="0" fontId="5" fillId="3" borderId="58" xfId="3" applyFill="1" applyBorder="1" applyAlignment="1">
      <alignment horizontal="left" vertical="center" wrapText="1"/>
    </xf>
    <xf numFmtId="0" fontId="14" fillId="3" borderId="3" xfId="3" applyFont="1" applyFill="1" applyBorder="1" applyAlignment="1">
      <alignment horizontal="left" vertical="center" wrapText="1"/>
    </xf>
    <xf numFmtId="0" fontId="5" fillId="3" borderId="0" xfId="3" applyFill="1" applyAlignment="1">
      <alignment vertical="center" wrapText="1"/>
    </xf>
    <xf numFmtId="0" fontId="16" fillId="3" borderId="0" xfId="3" applyFont="1" applyFill="1" applyAlignment="1">
      <alignment horizontal="left" vertical="center" wrapText="1"/>
    </xf>
    <xf numFmtId="0" fontId="5" fillId="3" borderId="0" xfId="3" applyFill="1" applyAlignment="1"/>
    <xf numFmtId="0" fontId="47" fillId="4" borderId="0" xfId="3" applyFont="1" applyFill="1" applyBorder="1" applyAlignment="1">
      <alignment horizontal="center" vertical="center"/>
    </xf>
    <xf numFmtId="0" fontId="48" fillId="4" borderId="0" xfId="3" applyFont="1" applyFill="1" applyAlignment="1"/>
    <xf numFmtId="0" fontId="26" fillId="3" borderId="24" xfId="3" applyFont="1" applyFill="1" applyBorder="1" applyAlignment="1">
      <alignment horizontal="left" vertical="center" wrapText="1"/>
    </xf>
    <xf numFmtId="0" fontId="26" fillId="3" borderId="17" xfId="3" applyFont="1" applyFill="1" applyBorder="1" applyAlignment="1">
      <alignment horizontal="left" vertical="center" wrapText="1"/>
    </xf>
    <xf numFmtId="0" fontId="31" fillId="3" borderId="27" xfId="3" applyFont="1" applyFill="1" applyBorder="1" applyAlignment="1">
      <alignment horizontal="left" vertical="center" wrapText="1"/>
    </xf>
    <xf numFmtId="0" fontId="36" fillId="3" borderId="16" xfId="3" applyFont="1" applyFill="1" applyBorder="1" applyAlignment="1">
      <alignment horizontal="left" vertical="center" wrapText="1"/>
    </xf>
    <xf numFmtId="0" fontId="22" fillId="3" borderId="24" xfId="3" applyFont="1" applyFill="1" applyBorder="1" applyAlignment="1">
      <alignment horizontal="left" vertical="center" wrapText="1"/>
    </xf>
    <xf numFmtId="0" fontId="25" fillId="3" borderId="25" xfId="3" applyFont="1" applyFill="1" applyBorder="1" applyAlignment="1">
      <alignment horizontal="left" vertical="center" wrapText="1"/>
    </xf>
    <xf numFmtId="0" fontId="25" fillId="3" borderId="55" xfId="3" applyFont="1" applyFill="1" applyBorder="1" applyAlignment="1">
      <alignment horizontal="left" vertical="center" wrapText="1"/>
    </xf>
    <xf numFmtId="0" fontId="25" fillId="3" borderId="5" xfId="3" applyFont="1" applyFill="1" applyBorder="1" applyAlignment="1">
      <alignment horizontal="left" vertical="center" wrapText="1"/>
    </xf>
    <xf numFmtId="0" fontId="13" fillId="3" borderId="0" xfId="3" applyFont="1" applyFill="1" applyBorder="1" applyAlignment="1">
      <alignment horizontal="left" vertical="top" wrapText="1"/>
    </xf>
    <xf numFmtId="0" fontId="26" fillId="3" borderId="41" xfId="3" applyFont="1" applyFill="1" applyBorder="1" applyAlignment="1">
      <alignment horizontal="left" vertical="center" wrapText="1"/>
    </xf>
    <xf numFmtId="0" fontId="26" fillId="3" borderId="11" xfId="3" applyFont="1" applyFill="1" applyBorder="1" applyAlignment="1">
      <alignment horizontal="left" vertical="center" wrapText="1"/>
    </xf>
    <xf numFmtId="0" fontId="26" fillId="3" borderId="40" xfId="3" applyFont="1" applyFill="1" applyBorder="1" applyAlignment="1">
      <alignment horizontal="left" vertical="center" wrapText="1"/>
    </xf>
    <xf numFmtId="0" fontId="26" fillId="3" borderId="33" xfId="3" applyFont="1" applyFill="1" applyBorder="1" applyAlignment="1">
      <alignment horizontal="left" vertical="center" wrapText="1"/>
    </xf>
    <xf numFmtId="0" fontId="14" fillId="2" borderId="3" xfId="3" applyFont="1" applyFill="1" applyBorder="1" applyAlignment="1">
      <alignment horizontal="left" vertical="center" wrapText="1"/>
    </xf>
    <xf numFmtId="0" fontId="5" fillId="0" borderId="0" xfId="3" applyAlignment="1">
      <alignment vertical="center" wrapText="1"/>
    </xf>
    <xf numFmtId="0" fontId="37" fillId="2" borderId="0" xfId="3" applyFont="1" applyFill="1" applyAlignment="1">
      <alignment horizontal="left" vertical="center" wrapText="1"/>
    </xf>
    <xf numFmtId="0" fontId="15" fillId="2" borderId="0" xfId="3" applyFont="1" applyFill="1" applyBorder="1" applyAlignment="1">
      <alignment horizontal="left" vertical="top" wrapText="1"/>
    </xf>
    <xf numFmtId="0" fontId="19" fillId="2" borderId="0" xfId="3" applyFont="1" applyFill="1" applyBorder="1" applyAlignment="1">
      <alignment horizontal="center" vertical="center" wrapText="1"/>
    </xf>
    <xf numFmtId="0" fontId="25" fillId="2" borderId="24" xfId="3" applyFont="1" applyFill="1" applyBorder="1" applyAlignment="1">
      <alignment horizontal="left" vertical="center" wrapText="1"/>
    </xf>
    <xf numFmtId="0" fontId="25" fillId="2" borderId="17" xfId="3" applyFont="1" applyFill="1" applyBorder="1" applyAlignment="1">
      <alignment horizontal="left" vertical="center" wrapText="1"/>
    </xf>
    <xf numFmtId="0" fontId="26" fillId="2" borderId="23" xfId="3" applyFont="1" applyFill="1" applyBorder="1" applyAlignment="1">
      <alignment horizontal="left" vertical="center" wrapText="1"/>
    </xf>
    <xf numFmtId="0" fontId="26" fillId="2" borderId="13" xfId="3" applyFont="1" applyFill="1" applyBorder="1" applyAlignment="1">
      <alignment horizontal="left" vertical="center" wrapText="1"/>
    </xf>
    <xf numFmtId="0" fontId="31" fillId="3" borderId="26" xfId="3" applyFont="1" applyFill="1" applyBorder="1" applyAlignment="1">
      <alignment horizontal="left" vertical="center" wrapText="1"/>
    </xf>
    <xf numFmtId="0" fontId="31" fillId="2" borderId="2" xfId="3" applyFont="1" applyFill="1" applyBorder="1" applyAlignment="1">
      <alignment horizontal="left" vertical="center" wrapText="1"/>
    </xf>
    <xf numFmtId="0" fontId="31" fillId="2" borderId="16" xfId="3" applyFont="1" applyFill="1" applyBorder="1" applyAlignment="1">
      <alignment horizontal="left" vertical="center" wrapText="1"/>
    </xf>
    <xf numFmtId="0" fontId="25" fillId="2" borderId="32" xfId="3" applyFont="1" applyFill="1" applyBorder="1" applyAlignment="1">
      <alignment horizontal="left" vertical="center" wrapText="1"/>
    </xf>
    <xf numFmtId="0" fontId="25" fillId="2" borderId="15" xfId="3" applyFont="1" applyFill="1" applyBorder="1" applyAlignment="1">
      <alignment horizontal="left" vertical="center" wrapText="1"/>
    </xf>
    <xf numFmtId="0" fontId="22" fillId="2" borderId="55" xfId="3" applyFont="1" applyFill="1" applyBorder="1" applyAlignment="1">
      <alignment horizontal="left" vertical="center" wrapText="1"/>
    </xf>
    <xf numFmtId="0" fontId="22" fillId="2" borderId="14" xfId="3" applyFont="1" applyFill="1" applyBorder="1" applyAlignment="1">
      <alignment horizontal="left" vertical="center" wrapText="1"/>
    </xf>
    <xf numFmtId="0" fontId="22" fillId="2" borderId="32" xfId="3" quotePrefix="1" applyFont="1" applyFill="1" applyBorder="1" applyAlignment="1">
      <alignment horizontal="left" vertical="center" wrapText="1"/>
    </xf>
    <xf numFmtId="0" fontId="22" fillId="2" borderId="15" xfId="3" quotePrefix="1" applyFont="1" applyFill="1" applyBorder="1" applyAlignment="1">
      <alignment horizontal="left" vertical="center" wrapText="1"/>
    </xf>
    <xf numFmtId="0" fontId="22" fillId="2" borderId="26" xfId="3" quotePrefix="1" applyFont="1" applyFill="1" applyBorder="1" applyAlignment="1">
      <alignment horizontal="left" vertical="center" wrapText="1"/>
    </xf>
    <xf numFmtId="0" fontId="22" fillId="2" borderId="2" xfId="3" quotePrefix="1" applyFont="1" applyFill="1" applyBorder="1" applyAlignment="1">
      <alignment horizontal="left" vertical="center" wrapText="1"/>
    </xf>
    <xf numFmtId="0" fontId="24" fillId="2" borderId="26" xfId="3" applyFont="1" applyFill="1" applyBorder="1" applyAlignment="1">
      <alignment horizontal="left" vertical="center" wrapText="1"/>
    </xf>
    <xf numFmtId="0" fontId="24" fillId="2" borderId="2" xfId="3" applyFont="1" applyFill="1" applyBorder="1" applyAlignment="1">
      <alignment horizontal="left" vertical="center" wrapText="1"/>
    </xf>
    <xf numFmtId="0" fontId="24" fillId="2" borderId="27" xfId="3" applyFont="1" applyFill="1" applyBorder="1" applyAlignment="1">
      <alignment horizontal="left" vertical="center" wrapText="1"/>
    </xf>
    <xf numFmtId="0" fontId="24" fillId="2" borderId="16" xfId="3" applyFont="1" applyFill="1" applyBorder="1" applyAlignment="1">
      <alignment horizontal="left" vertical="center" wrapText="1"/>
    </xf>
    <xf numFmtId="0" fontId="26" fillId="2" borderId="35" xfId="3" applyFont="1" applyFill="1" applyBorder="1" applyAlignment="1">
      <alignment horizontal="left" vertical="center" wrapText="1"/>
    </xf>
    <xf numFmtId="0" fontId="26" fillId="2" borderId="21" xfId="3" applyFont="1" applyFill="1" applyBorder="1" applyAlignment="1">
      <alignment horizontal="left" vertical="center" wrapText="1"/>
    </xf>
    <xf numFmtId="0" fontId="22" fillId="2" borderId="61" xfId="3" quotePrefix="1" applyFont="1" applyFill="1" applyBorder="1" applyAlignment="1">
      <alignment horizontal="left" vertical="center" wrapText="1"/>
    </xf>
    <xf numFmtId="0" fontId="22" fillId="2" borderId="62" xfId="3" quotePrefix="1" applyFont="1" applyFill="1" applyBorder="1" applyAlignment="1">
      <alignment horizontal="left" vertical="center" wrapText="1"/>
    </xf>
    <xf numFmtId="0" fontId="22" fillId="2" borderId="55" xfId="3" quotePrefix="1" applyFont="1" applyFill="1" applyBorder="1" applyAlignment="1">
      <alignment horizontal="left" vertical="center" wrapText="1"/>
    </xf>
    <xf numFmtId="0" fontId="22" fillId="2" borderId="14" xfId="3" quotePrefix="1" applyFont="1" applyFill="1" applyBorder="1" applyAlignment="1">
      <alignment horizontal="left" vertical="center" wrapText="1"/>
    </xf>
    <xf numFmtId="0" fontId="22" fillId="2" borderId="27" xfId="3" quotePrefix="1" applyFont="1" applyFill="1" applyBorder="1" applyAlignment="1">
      <alignment horizontal="left" vertical="center" wrapText="1"/>
    </xf>
    <xf numFmtId="0" fontId="22" fillId="2" borderId="16" xfId="3" quotePrefix="1" applyFont="1" applyFill="1" applyBorder="1" applyAlignment="1">
      <alignment horizontal="left" vertical="center" wrapText="1"/>
    </xf>
    <xf numFmtId="0" fontId="22" fillId="2" borderId="15" xfId="3" applyFont="1" applyFill="1" applyBorder="1" applyAlignment="1">
      <alignment horizontal="left" vertical="center" wrapText="1"/>
    </xf>
    <xf numFmtId="0" fontId="22" fillId="2" borderId="53" xfId="3" quotePrefix="1" applyFont="1" applyFill="1" applyBorder="1" applyAlignment="1">
      <alignment horizontal="left" vertical="center" wrapText="1"/>
    </xf>
    <xf numFmtId="0" fontId="22" fillId="2" borderId="54" xfId="3" quotePrefix="1" applyFont="1" applyFill="1" applyBorder="1" applyAlignment="1">
      <alignment horizontal="left" vertical="center" wrapText="1"/>
    </xf>
    <xf numFmtId="0" fontId="22" fillId="2" borderId="59" xfId="3" quotePrefix="1" applyFont="1" applyFill="1" applyBorder="1" applyAlignment="1">
      <alignment horizontal="left" vertical="center" wrapText="1"/>
    </xf>
    <xf numFmtId="0" fontId="22" fillId="2" borderId="60" xfId="3" quotePrefix="1" applyFont="1" applyFill="1" applyBorder="1" applyAlignment="1">
      <alignment horizontal="left" vertical="center" wrapText="1"/>
    </xf>
    <xf numFmtId="0" fontId="22" fillId="2" borderId="35" xfId="3" applyFont="1" applyFill="1" applyBorder="1" applyAlignment="1">
      <alignment horizontal="left" vertical="center" wrapText="1"/>
    </xf>
    <xf numFmtId="0" fontId="22" fillId="2" borderId="21"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48" fillId="4" borderId="0" xfId="0" applyFont="1" applyFill="1" applyAlignment="1">
      <alignment vertical="center"/>
    </xf>
    <xf numFmtId="0" fontId="26" fillId="2" borderId="0" xfId="3" applyFont="1" applyFill="1" applyBorder="1" applyAlignment="1">
      <alignment horizontal="left" vertical="center" wrapText="1"/>
    </xf>
    <xf numFmtId="0" fontId="36" fillId="2" borderId="0" xfId="3" applyFont="1" applyFill="1" applyBorder="1" applyAlignment="1">
      <alignment horizontal="left" vertical="center" wrapText="1"/>
    </xf>
    <xf numFmtId="0" fontId="34" fillId="2" borderId="0" xfId="3" applyFont="1" applyFill="1" applyBorder="1" applyAlignment="1">
      <alignment horizontal="left" vertical="center"/>
    </xf>
    <xf numFmtId="0" fontId="14" fillId="3" borderId="0" xfId="3" applyFont="1" applyFill="1" applyBorder="1" applyAlignment="1">
      <alignment horizontal="left" vertical="center" wrapText="1"/>
    </xf>
    <xf numFmtId="0" fontId="32" fillId="3" borderId="0" xfId="3" applyFont="1" applyFill="1" applyBorder="1" applyAlignment="1">
      <alignment horizontal="center" vertical="center"/>
    </xf>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21" fillId="2" borderId="0" xfId="3" applyFont="1" applyFill="1" applyAlignment="1">
      <alignment horizontal="left"/>
    </xf>
    <xf numFmtId="0" fontId="21" fillId="2" borderId="0" xfId="3" applyFont="1" applyFill="1" applyBorder="1" applyAlignment="1">
      <alignment horizontal="center" vertical="center" wrapText="1"/>
    </xf>
    <xf numFmtId="0" fontId="25" fillId="2" borderId="35" xfId="3" applyFont="1" applyFill="1" applyBorder="1" applyAlignment="1">
      <alignment horizontal="left" vertical="center" wrapText="1"/>
    </xf>
    <xf numFmtId="0" fontId="25" fillId="2" borderId="21" xfId="3" applyFont="1" applyFill="1" applyBorder="1" applyAlignment="1">
      <alignment horizontal="left" vertical="center" wrapText="1"/>
    </xf>
    <xf numFmtId="0" fontId="29" fillId="2" borderId="23" xfId="3" applyFont="1" applyFill="1" applyBorder="1" applyAlignment="1">
      <alignment horizontal="left" vertical="center" wrapText="1"/>
    </xf>
    <xf numFmtId="0" fontId="29" fillId="2" borderId="13" xfId="3" applyFont="1" applyFill="1" applyBorder="1" applyAlignment="1">
      <alignment horizontal="left" vertical="center" wrapText="1"/>
    </xf>
    <xf numFmtId="0" fontId="29" fillId="2" borderId="63" xfId="3" applyFont="1" applyFill="1" applyBorder="1" applyAlignment="1">
      <alignment horizontal="left" vertical="center" wrapText="1"/>
    </xf>
    <xf numFmtId="0" fontId="25" fillId="2" borderId="40" xfId="3" applyFont="1" applyFill="1" applyBorder="1" applyAlignment="1">
      <alignment horizontal="left" vertical="center" wrapText="1"/>
    </xf>
    <xf numFmtId="0" fontId="25" fillId="2" borderId="33" xfId="3" applyFont="1" applyFill="1" applyBorder="1" applyAlignment="1">
      <alignment horizontal="left" vertical="center" wrapText="1"/>
    </xf>
    <xf numFmtId="0" fontId="25" fillId="2" borderId="36" xfId="3" applyFont="1" applyFill="1" applyBorder="1" applyAlignment="1">
      <alignment horizontal="left" vertical="center"/>
    </xf>
    <xf numFmtId="0" fontId="25" fillId="2" borderId="1" xfId="3" applyFont="1" applyFill="1" applyBorder="1" applyAlignment="1">
      <alignment horizontal="left" vertical="center"/>
    </xf>
    <xf numFmtId="0" fontId="26" fillId="2" borderId="29" xfId="3" applyFont="1" applyFill="1" applyBorder="1" applyAlignment="1">
      <alignment horizontal="left" vertical="center" wrapText="1"/>
    </xf>
    <xf numFmtId="0" fontId="26" fillId="2" borderId="31" xfId="3" applyFont="1" applyFill="1" applyBorder="1" applyAlignment="1">
      <alignment horizontal="left" vertical="center" wrapText="1"/>
    </xf>
    <xf numFmtId="0" fontId="13" fillId="2" borderId="0" xfId="3" applyFont="1" applyFill="1" applyAlignment="1">
      <alignment horizontal="justify" vertical="top" wrapText="1"/>
    </xf>
    <xf numFmtId="0" fontId="34" fillId="2" borderId="0" xfId="3" applyFont="1" applyFill="1" applyBorder="1" applyAlignment="1">
      <alignment horizontal="left" vertical="top" wrapText="1"/>
    </xf>
    <xf numFmtId="0" fontId="0" fillId="0" borderId="0" xfId="0" applyAlignment="1"/>
    <xf numFmtId="0" fontId="64" fillId="2" borderId="8" xfId="6" applyFont="1" applyFill="1" applyBorder="1" applyAlignment="1">
      <alignment horizontal="left" vertical="center" wrapText="1"/>
    </xf>
    <xf numFmtId="0" fontId="64" fillId="2" borderId="9" xfId="6" applyFont="1" applyFill="1" applyBorder="1" applyAlignment="1">
      <alignment horizontal="left" vertical="center" wrapText="1"/>
    </xf>
    <xf numFmtId="0" fontId="64" fillId="2" borderId="7" xfId="6" applyFont="1" applyFill="1" applyBorder="1" applyAlignment="1">
      <alignment horizontal="left" vertical="center" wrapText="1"/>
    </xf>
    <xf numFmtId="0" fontId="64" fillId="2" borderId="0" xfId="6" applyFont="1" applyFill="1" applyAlignment="1">
      <alignment horizontal="left" vertical="center" wrapText="1"/>
    </xf>
    <xf numFmtId="0" fontId="64" fillId="2" borderId="94" xfId="6" applyFont="1" applyFill="1" applyBorder="1" applyAlignment="1">
      <alignment horizontal="left" vertical="center" wrapText="1"/>
    </xf>
    <xf numFmtId="0" fontId="64" fillId="2" borderId="95" xfId="6" applyFont="1" applyFill="1" applyBorder="1" applyAlignment="1">
      <alignment horizontal="left" vertical="center" wrapText="1"/>
    </xf>
    <xf numFmtId="0" fontId="13" fillId="3" borderId="0" xfId="6" applyFont="1" applyFill="1" applyAlignment="1">
      <alignment horizontal="center" vertical="top" wrapText="1"/>
    </xf>
    <xf numFmtId="0" fontId="15" fillId="2" borderId="0" xfId="6" applyFont="1" applyFill="1" applyAlignment="1">
      <alignment horizontal="left" vertical="top" wrapText="1"/>
    </xf>
    <xf numFmtId="0" fontId="32" fillId="8" borderId="0" xfId="6" applyFont="1" applyFill="1" applyAlignment="1">
      <alignment horizontal="center" vertical="center"/>
    </xf>
    <xf numFmtId="0" fontId="21" fillId="2" borderId="0" xfId="6" applyFont="1" applyFill="1" applyAlignment="1">
      <alignment horizontal="center" vertical="center" wrapText="1"/>
    </xf>
    <xf numFmtId="0" fontId="63" fillId="2" borderId="4" xfId="6" applyFont="1" applyFill="1" applyBorder="1" applyAlignment="1">
      <alignment horizontal="left" vertical="center" wrapText="1"/>
    </xf>
    <xf numFmtId="0" fontId="63" fillId="2" borderId="5" xfId="6" applyFont="1" applyFill="1" applyBorder="1" applyAlignment="1">
      <alignment horizontal="left" vertical="center" wrapText="1"/>
    </xf>
    <xf numFmtId="0" fontId="64" fillId="2" borderId="4" xfId="6" applyFont="1" applyFill="1" applyBorder="1" applyAlignment="1">
      <alignment horizontal="left" vertical="center" wrapText="1"/>
    </xf>
    <xf numFmtId="0" fontId="64" fillId="2" borderId="5" xfId="6" applyFont="1" applyFill="1" applyBorder="1" applyAlignment="1">
      <alignment horizontal="left" vertical="center" wrapText="1"/>
    </xf>
    <xf numFmtId="0" fontId="63" fillId="2" borderId="7" xfId="6" applyFont="1" applyFill="1" applyBorder="1" applyAlignment="1">
      <alignment horizontal="left" vertical="center" wrapText="1"/>
    </xf>
    <xf numFmtId="0" fontId="63" fillId="2" borderId="0" xfId="6" applyFont="1" applyFill="1" applyAlignment="1">
      <alignment horizontal="left" vertical="center" wrapText="1"/>
    </xf>
    <xf numFmtId="0" fontId="58" fillId="0" borderId="0" xfId="5" applyFont="1" applyAlignment="1">
      <alignment wrapText="1"/>
    </xf>
    <xf numFmtId="0" fontId="3" fillId="0" borderId="0" xfId="5" applyAlignment="1"/>
    <xf numFmtId="0" fontId="51" fillId="0" borderId="0" xfId="5" applyFont="1" applyAlignment="1">
      <alignment wrapText="1"/>
    </xf>
    <xf numFmtId="0" fontId="56" fillId="0" borderId="0" xfId="5" applyFont="1" applyAlignment="1"/>
    <xf numFmtId="0" fontId="51" fillId="3" borderId="64" xfId="5" applyFont="1" applyFill="1" applyBorder="1" applyAlignment="1">
      <alignment horizontal="left" vertical="center" wrapText="1"/>
    </xf>
    <xf numFmtId="0" fontId="51" fillId="3" borderId="12" xfId="5" applyFont="1" applyFill="1" applyBorder="1" applyAlignment="1">
      <alignment horizontal="left" vertical="center" wrapText="1"/>
    </xf>
    <xf numFmtId="0" fontId="54" fillId="0" borderId="12" xfId="5" applyFont="1" applyBorder="1" applyAlignment="1">
      <alignment horizontal="center" vertical="center"/>
    </xf>
    <xf numFmtId="166" fontId="54" fillId="0" borderId="35" xfId="5" applyNumberFormat="1" applyFont="1" applyBorder="1" applyAlignment="1">
      <alignment horizontal="center" vertical="center"/>
    </xf>
    <xf numFmtId="166" fontId="54" fillId="0" borderId="69" xfId="5" applyNumberFormat="1" applyFont="1" applyBorder="1" applyAlignment="1">
      <alignment horizontal="center" vertical="center"/>
    </xf>
    <xf numFmtId="3" fontId="55" fillId="3" borderId="64" xfId="5" applyNumberFormat="1" applyFont="1" applyFill="1" applyBorder="1" applyAlignment="1">
      <alignment horizontal="right" vertical="center" wrapText="1"/>
    </xf>
    <xf numFmtId="3" fontId="55" fillId="3" borderId="12" xfId="5" applyNumberFormat="1" applyFont="1" applyFill="1" applyBorder="1" applyAlignment="1">
      <alignment horizontal="right" vertical="center" wrapText="1"/>
    </xf>
    <xf numFmtId="166" fontId="56" fillId="0" borderId="35" xfId="5" applyNumberFormat="1" applyFont="1" applyBorder="1" applyAlignment="1">
      <alignment horizontal="center" vertical="center"/>
    </xf>
    <xf numFmtId="166" fontId="56" fillId="0" borderId="69" xfId="5" applyNumberFormat="1" applyFont="1" applyBorder="1" applyAlignment="1">
      <alignment horizontal="center" vertical="center"/>
    </xf>
    <xf numFmtId="0" fontId="57" fillId="0" borderId="65" xfId="5" applyFont="1" applyBorder="1" applyAlignment="1">
      <alignment horizontal="center" vertical="center" wrapText="1"/>
    </xf>
    <xf numFmtId="0" fontId="57" fillId="0" borderId="18" xfId="5" applyFont="1" applyBorder="1" applyAlignment="1">
      <alignment horizontal="center" vertical="center" wrapText="1"/>
    </xf>
    <xf numFmtId="0" fontId="57" fillId="0" borderId="66" xfId="5" applyFont="1" applyBorder="1" applyAlignment="1">
      <alignment horizontal="center" vertical="center" wrapText="1"/>
    </xf>
    <xf numFmtId="0" fontId="49" fillId="3" borderId="0" xfId="5" applyFont="1" applyFill="1" applyBorder="1" applyAlignment="1" applyProtection="1">
      <alignment horizontal="left" vertical="center" wrapText="1"/>
    </xf>
    <xf numFmtId="0" fontId="15" fillId="2" borderId="0" xfId="5" applyFont="1" applyFill="1" applyBorder="1" applyAlignment="1">
      <alignment horizontal="left" vertical="top" wrapText="1"/>
    </xf>
    <xf numFmtId="0" fontId="50" fillId="0" borderId="0" xfId="5" applyFont="1" applyAlignment="1">
      <alignment horizontal="center" wrapText="1"/>
    </xf>
    <xf numFmtId="0" fontId="51" fillId="3" borderId="0" xfId="5" applyFont="1" applyFill="1" applyAlignment="1">
      <alignment horizontal="left" vertical="center" wrapText="1"/>
    </xf>
    <xf numFmtId="0" fontId="47" fillId="4" borderId="9" xfId="5" applyFont="1" applyFill="1" applyBorder="1" applyAlignment="1">
      <alignment horizontal="center" vertical="center" wrapText="1"/>
    </xf>
    <xf numFmtId="0" fontId="47" fillId="4" borderId="0" xfId="0" applyFont="1" applyFill="1" applyBorder="1" applyAlignment="1">
      <alignment horizontal="center" vertical="center" wrapText="1"/>
    </xf>
    <xf numFmtId="0" fontId="47" fillId="4" borderId="0" xfId="0" applyFont="1" applyFill="1" applyBorder="1" applyAlignment="1">
      <alignment horizontal="center" vertical="center"/>
    </xf>
    <xf numFmtId="0" fontId="47" fillId="0" borderId="0" xfId="5" applyFont="1" applyAlignment="1">
      <alignment horizontal="left" vertical="center" wrapText="1" indent="1"/>
    </xf>
    <xf numFmtId="0" fontId="51" fillId="3" borderId="67" xfId="5" applyFont="1" applyFill="1" applyBorder="1" applyAlignment="1">
      <alignment horizontal="left" vertical="center" wrapText="1"/>
    </xf>
    <xf numFmtId="0" fontId="51" fillId="3" borderId="33" xfId="5" applyFont="1" applyFill="1" applyBorder="1" applyAlignment="1">
      <alignment horizontal="left" vertical="center" wrapText="1"/>
    </xf>
    <xf numFmtId="0" fontId="54" fillId="0" borderId="34" xfId="5" applyFont="1" applyBorder="1" applyAlignment="1">
      <alignment horizontal="center" vertical="center"/>
    </xf>
    <xf numFmtId="166" fontId="54" fillId="0" borderId="40" xfId="5" applyNumberFormat="1" applyFont="1" applyBorder="1" applyAlignment="1">
      <alignment horizontal="center" vertical="center"/>
    </xf>
    <xf numFmtId="166" fontId="54" fillId="0" borderId="68" xfId="5" applyNumberFormat="1" applyFont="1" applyBorder="1" applyAlignment="1">
      <alignment horizontal="center" vertical="center"/>
    </xf>
  </cellXfs>
  <cellStyles count="16">
    <cellStyle name="Lien hypertexte 2" xfId="11" xr:uid="{0A9CC9D3-FBD6-4BEA-A732-7CF09F9019E8}"/>
    <cellStyle name="Milliers" xfId="1" builtinId="3"/>
    <cellStyle name="Milliers 2" xfId="14" xr:uid="{722A78F2-42FB-4A48-A338-5690ECF01E07}"/>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D37152A2-31DD-4373-94C6-DA7EBF41929A}"/>
    <cellStyle name="Pourcentage 2" xfId="15" xr:uid="{1489BB3E-F79E-4E26-9F11-A67D3A856337}"/>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4">
    <dxf>
      <fill>
        <patternFill>
          <bgColor rgb="FFFF0000"/>
        </patternFill>
      </fill>
    </dxf>
    <dxf>
      <numFmt numFmtId="172" formatCode="0.0"/>
    </dxf>
    <dxf>
      <numFmt numFmtId="1" formatCode="0"/>
    </dxf>
    <dxf>
      <numFmt numFmtId="19" formatCode="dd/mm/yyyy"/>
    </dxf>
    <dxf>
      <numFmt numFmtId="19" formatCode="dd/mm/yyyy"/>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333333"/>
      <color rgb="FFFF6600"/>
      <color rgb="FF7A6F67"/>
      <color rgb="FF786E64"/>
      <color rgb="FF7A6E67"/>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Gantt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bar"/>
        <c:grouping val="stacked"/>
        <c:varyColors val="0"/>
        <c:ser>
          <c:idx val="0"/>
          <c:order val="0"/>
          <c:spPr>
            <a:noFill/>
            <a:ln>
              <a:noFill/>
            </a:ln>
            <a:effectLst/>
          </c:spPr>
          <c:invertIfNegative val="0"/>
          <c:cat>
            <c:strRef>
              <c:f>'A2 - Annexe financière'!$F$52:$F$59</c:f>
              <c:strCache>
                <c:ptCount val="8"/>
                <c:pt idx="0">
                  <c:v>LOT 1</c:v>
                </c:pt>
                <c:pt idx="1">
                  <c:v>LOT 2</c:v>
                </c:pt>
                <c:pt idx="2">
                  <c:v>LOT 3</c:v>
                </c:pt>
                <c:pt idx="3">
                  <c:v>LOT 4</c:v>
                </c:pt>
                <c:pt idx="4">
                  <c:v>LOT 5</c:v>
                </c:pt>
                <c:pt idx="5">
                  <c:v>LOT 6</c:v>
                </c:pt>
                <c:pt idx="6">
                  <c:v>LOT 7</c:v>
                </c:pt>
                <c:pt idx="7">
                  <c:v>LOT 8</c:v>
                </c:pt>
              </c:strCache>
            </c:strRef>
          </c:cat>
          <c:val>
            <c:numRef>
              <c:f>'A2 - Annexe financière'!$I$52:$I$59</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9DA5-412D-86B4-FB39309381B0}"/>
            </c:ext>
          </c:extLst>
        </c:ser>
        <c:ser>
          <c:idx val="1"/>
          <c:order val="1"/>
          <c:spPr>
            <a:solidFill>
              <a:schemeClr val="accent2">
                <a:lumMod val="40000"/>
                <a:lumOff val="60000"/>
              </a:schemeClr>
            </a:solidFill>
            <a:ln>
              <a:solidFill>
                <a:schemeClr val="accent2">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'A2 - Annexe financière'!$F$52:$F$59</c:f>
              <c:strCache>
                <c:ptCount val="8"/>
                <c:pt idx="0">
                  <c:v>LOT 1</c:v>
                </c:pt>
                <c:pt idx="1">
                  <c:v>LOT 2</c:v>
                </c:pt>
                <c:pt idx="2">
                  <c:v>LOT 3</c:v>
                </c:pt>
                <c:pt idx="3">
                  <c:v>LOT 4</c:v>
                </c:pt>
                <c:pt idx="4">
                  <c:v>LOT 5</c:v>
                </c:pt>
                <c:pt idx="5">
                  <c:v>LOT 6</c:v>
                </c:pt>
                <c:pt idx="6">
                  <c:v>LOT 7</c:v>
                </c:pt>
                <c:pt idx="7">
                  <c:v>LOT 8</c:v>
                </c:pt>
              </c:strCache>
            </c:strRef>
          </c:cat>
          <c:val>
            <c:numRef>
              <c:f>'A2 - Annexe financière'!$J$52:$J$59</c:f>
              <c:numCache>
                <c:formatCode>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9DA5-412D-86B4-FB39309381B0}"/>
            </c:ext>
          </c:extLst>
        </c:ser>
        <c:dLbls>
          <c:showLegendKey val="0"/>
          <c:showVal val="0"/>
          <c:showCatName val="0"/>
          <c:showSerName val="0"/>
          <c:showPercent val="0"/>
          <c:showBubbleSize val="0"/>
        </c:dLbls>
        <c:gapWidth val="150"/>
        <c:overlap val="100"/>
        <c:axId val="346088992"/>
        <c:axId val="346090304"/>
      </c:barChart>
      <c:catAx>
        <c:axId val="34608899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6090304"/>
        <c:crosses val="autoZero"/>
        <c:auto val="1"/>
        <c:lblAlgn val="ctr"/>
        <c:lblOffset val="100"/>
        <c:noMultiLvlLbl val="0"/>
      </c:catAx>
      <c:valAx>
        <c:axId val="34609030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Délai en mois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46088992"/>
        <c:crosses val="autoZero"/>
        <c:crossBetween val="between"/>
        <c:majorUnit val="3"/>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firstButton="1"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firstButton="1"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chart" Target="../charts/chart1.xml"/><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20</xdr:col>
      <xdr:colOff>76200</xdr:colOff>
      <xdr:row>13</xdr:row>
      <xdr:rowOff>28575</xdr:rowOff>
    </xdr:from>
    <xdr:to>
      <xdr:col>20</xdr:col>
      <xdr:colOff>76200</xdr:colOff>
      <xdr:row>25</xdr:row>
      <xdr:rowOff>828675</xdr:rowOff>
    </xdr:to>
    <xdr:cxnSp macro="">
      <xdr:nvCxnSpPr>
        <xdr:cNvPr id="2" name="Connecteur droit 1">
          <a:extLst>
            <a:ext uri="{FF2B5EF4-FFF2-40B4-BE49-F238E27FC236}">
              <a16:creationId xmlns:a16="http://schemas.microsoft.com/office/drawing/2014/main" id="{00000000-0008-0000-0000-000002000000}"/>
            </a:ext>
          </a:extLst>
        </xdr:cNvPr>
        <xdr:cNvCxnSpPr/>
      </xdr:nvCxnSpPr>
      <xdr:spPr bwMode="auto">
        <a:xfrm>
          <a:off x="4362450" y="3505200"/>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104779</xdr:colOff>
      <xdr:row>7</xdr:row>
      <xdr:rowOff>28293</xdr:rowOff>
    </xdr:from>
    <xdr:to>
      <xdr:col>37</xdr:col>
      <xdr:colOff>171450</xdr:colOff>
      <xdr:row>27</xdr:row>
      <xdr:rowOff>0</xdr:rowOff>
    </xdr:to>
    <xdr:grpSp>
      <xdr:nvGrpSpPr>
        <xdr:cNvPr id="3" name="Groupe 2">
          <a:extLst>
            <a:ext uri="{FF2B5EF4-FFF2-40B4-BE49-F238E27FC236}">
              <a16:creationId xmlns:a16="http://schemas.microsoft.com/office/drawing/2014/main" id="{00000000-0008-0000-0000-000003000000}"/>
            </a:ext>
          </a:extLst>
        </xdr:cNvPr>
        <xdr:cNvGrpSpPr/>
      </xdr:nvGrpSpPr>
      <xdr:grpSpPr>
        <a:xfrm>
          <a:off x="408168" y="2448349"/>
          <a:ext cx="8603893" cy="4536651"/>
          <a:chOff x="125008" y="3474944"/>
          <a:chExt cx="8078882" cy="996203"/>
        </a:xfrm>
      </xdr:grpSpPr>
      <xdr:sp macro="" textlink="">
        <xdr:nvSpPr>
          <xdr:cNvPr id="4" name="Rogner un rectangle avec un coin du même côté 3">
            <a:extLst>
              <a:ext uri="{FF2B5EF4-FFF2-40B4-BE49-F238E27FC236}">
                <a16:creationId xmlns:a16="http://schemas.microsoft.com/office/drawing/2014/main" id="{00000000-0008-0000-0000-000004000000}"/>
              </a:ext>
            </a:extLst>
          </xdr:cNvPr>
          <xdr:cNvSpPr/>
        </xdr:nvSpPr>
        <xdr:spPr bwMode="auto">
          <a:xfrm rot="10800000">
            <a:off x="125396" y="3475931"/>
            <a:ext cx="2108309" cy="11395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5" name="Rectangle 4">
            <a:extLst>
              <a:ext uri="{FF2B5EF4-FFF2-40B4-BE49-F238E27FC236}">
                <a16:creationId xmlns:a16="http://schemas.microsoft.com/office/drawing/2014/main" id="{00000000-0008-0000-0000-000005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84</xdr:row>
      <xdr:rowOff>19051</xdr:rowOff>
    </xdr:from>
    <xdr:to>
      <xdr:col>37</xdr:col>
      <xdr:colOff>200026</xdr:colOff>
      <xdr:row>93</xdr:row>
      <xdr:rowOff>361951</xdr:rowOff>
    </xdr:to>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90501" y="24022051"/>
          <a:ext cx="8191500" cy="1033462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13</xdr:row>
      <xdr:rowOff>28575</xdr:rowOff>
    </xdr:from>
    <xdr:to>
      <xdr:col>20</xdr:col>
      <xdr:colOff>76200</xdr:colOff>
      <xdr:row>25</xdr:row>
      <xdr:rowOff>828675</xdr:rowOff>
    </xdr:to>
    <xdr:cxnSp macro="">
      <xdr:nvCxnSpPr>
        <xdr:cNvPr id="7" name="Connecteur droit 6">
          <a:extLst>
            <a:ext uri="{FF2B5EF4-FFF2-40B4-BE49-F238E27FC236}">
              <a16:creationId xmlns:a16="http://schemas.microsoft.com/office/drawing/2014/main" id="{00000000-0008-0000-0000-000007000000}"/>
            </a:ext>
          </a:extLst>
        </xdr:cNvPr>
        <xdr:cNvCxnSpPr/>
      </xdr:nvCxnSpPr>
      <xdr:spPr bwMode="auto">
        <a:xfrm>
          <a:off x="4362450" y="3505200"/>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47</xdr:row>
      <xdr:rowOff>180977</xdr:rowOff>
    </xdr:from>
    <xdr:to>
      <xdr:col>37</xdr:col>
      <xdr:colOff>180975</xdr:colOff>
      <xdr:row>57</xdr:row>
      <xdr:rowOff>47626</xdr:rowOff>
    </xdr:to>
    <xdr:sp macro="" textlink="">
      <xdr:nvSpPr>
        <xdr:cNvPr id="8" name="Rectangle 7">
          <a:extLst>
            <a:ext uri="{FF2B5EF4-FFF2-40B4-BE49-F238E27FC236}">
              <a16:creationId xmlns:a16="http://schemas.microsoft.com/office/drawing/2014/main" id="{00000000-0008-0000-0000-000008000000}"/>
            </a:ext>
          </a:extLst>
        </xdr:cNvPr>
        <xdr:cNvSpPr/>
      </xdr:nvSpPr>
      <xdr:spPr bwMode="auto">
        <a:xfrm>
          <a:off x="190500" y="11915777"/>
          <a:ext cx="8172450"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47</xdr:row>
      <xdr:rowOff>171896</xdr:rowOff>
    </xdr:from>
    <xdr:to>
      <xdr:col>15</xdr:col>
      <xdr:colOff>0</xdr:colOff>
      <xdr:row>48</xdr:row>
      <xdr:rowOff>276221</xdr:rowOff>
    </xdr:to>
    <xdr:sp macro="" textlink="">
      <xdr:nvSpPr>
        <xdr:cNvPr id="9" name="Rogner un rectangle avec un coin du même côté 16">
          <a:extLst>
            <a:ext uri="{FF2B5EF4-FFF2-40B4-BE49-F238E27FC236}">
              <a16:creationId xmlns:a16="http://schemas.microsoft.com/office/drawing/2014/main" id="{00000000-0008-0000-0000-000009000000}"/>
            </a:ext>
          </a:extLst>
        </xdr:cNvPr>
        <xdr:cNvSpPr/>
      </xdr:nvSpPr>
      <xdr:spPr bwMode="auto">
        <a:xfrm rot="10800000">
          <a:off x="200022" y="11906696"/>
          <a:ext cx="320992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88</xdr:row>
      <xdr:rowOff>1</xdr:rowOff>
    </xdr:from>
    <xdr:to>
      <xdr:col>8</xdr:col>
      <xdr:colOff>28574</xdr:colOff>
      <xdr:row>93</xdr:row>
      <xdr:rowOff>266700</xdr:rowOff>
    </xdr:to>
    <xdr:sp macro="" textlink="">
      <xdr:nvSpPr>
        <xdr:cNvPr id="10" name="ZoneTexte 9">
          <a:extLst>
            <a:ext uri="{FF2B5EF4-FFF2-40B4-BE49-F238E27FC236}">
              <a16:creationId xmlns:a16="http://schemas.microsoft.com/office/drawing/2014/main" id="{00000000-0008-0000-0000-00000A000000}"/>
            </a:ext>
          </a:extLst>
        </xdr:cNvPr>
        <xdr:cNvSpPr txBox="1"/>
      </xdr:nvSpPr>
      <xdr:spPr>
        <a:xfrm>
          <a:off x="476249" y="32642176"/>
          <a:ext cx="1819275" cy="161924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15</xdr:row>
          <xdr:rowOff>47625</xdr:rowOff>
        </xdr:from>
        <xdr:to>
          <xdr:col>2</xdr:col>
          <xdr:colOff>819150</xdr:colOff>
          <xdr:row>15</xdr:row>
          <xdr:rowOff>209550</xdr:rowOff>
        </xdr:to>
        <xdr:grpSp>
          <xdr:nvGrpSpPr>
            <xdr:cNvPr id="11" name="Groupe 1">
              <a:extLst>
                <a:ext uri="{FF2B5EF4-FFF2-40B4-BE49-F238E27FC236}">
                  <a16:creationId xmlns:a16="http://schemas.microsoft.com/office/drawing/2014/main" id="{00000000-0008-0000-0000-00000B000000}"/>
                </a:ext>
              </a:extLst>
            </xdr:cNvPr>
            <xdr:cNvGrpSpPr>
              <a:grpSpLocks/>
            </xdr:cNvGrpSpPr>
          </xdr:nvGrpSpPr>
          <xdr:grpSpPr bwMode="auto">
            <a:xfrm>
              <a:off x="703439" y="4549069"/>
              <a:ext cx="800100" cy="161925"/>
              <a:chOff x="385762" y="3176598"/>
              <a:chExt cx="804863" cy="161925"/>
            </a:xfrm>
          </xdr:grpSpPr>
          <xdr:sp macro="" textlink="">
            <xdr:nvSpPr>
              <xdr:cNvPr id="66561" name="Option Button 3"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2" name="Option Button 4"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3" name="Group Box 5"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390525" y="3176598"/>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15</xdr:row>
          <xdr:rowOff>47625</xdr:rowOff>
        </xdr:from>
        <xdr:to>
          <xdr:col>27</xdr:col>
          <xdr:colOff>0</xdr:colOff>
          <xdr:row>15</xdr:row>
          <xdr:rowOff>209550</xdr:rowOff>
        </xdr:to>
        <xdr:grpSp>
          <xdr:nvGrpSpPr>
            <xdr:cNvPr id="15" name="Groupe 75">
              <a:extLst>
                <a:ext uri="{FF2B5EF4-FFF2-40B4-BE49-F238E27FC236}">
                  <a16:creationId xmlns:a16="http://schemas.microsoft.com/office/drawing/2014/main" id="{00000000-0008-0000-0000-00000F000000}"/>
                </a:ext>
              </a:extLst>
            </xdr:cNvPr>
            <xdr:cNvGrpSpPr>
              <a:grpSpLocks/>
            </xdr:cNvGrpSpPr>
          </xdr:nvGrpSpPr>
          <xdr:grpSpPr bwMode="auto">
            <a:xfrm>
              <a:off x="5106106" y="4549069"/>
              <a:ext cx="848783" cy="161925"/>
              <a:chOff x="385761" y="3176598"/>
              <a:chExt cx="804867" cy="161925"/>
            </a:xfrm>
          </xdr:grpSpPr>
          <xdr:sp macro="" textlink="">
            <xdr:nvSpPr>
              <xdr:cNvPr id="66564" name="Option Button 6"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385761"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5" name="Option Button 7"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95373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6" name="Group Box 8"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390525" y="3176598"/>
                <a:ext cx="800103"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49</xdr:row>
          <xdr:rowOff>47228</xdr:rowOff>
        </xdr:from>
        <xdr:to>
          <xdr:col>2</xdr:col>
          <xdr:colOff>790575</xdr:colOff>
          <xdr:row>50</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655814" y="12867172"/>
              <a:ext cx="819150" cy="221545"/>
              <a:chOff x="385771" y="3176973"/>
              <a:chExt cx="804840" cy="161925"/>
            </a:xfrm>
          </xdr:grpSpPr>
          <xdr:sp macro="" textlink="">
            <xdr:nvSpPr>
              <xdr:cNvPr id="66567" name="Option Button 12"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385771" y="3190875"/>
                <a:ext cx="333382"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68" name="Option Button 13"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69" name="Group Box 14" hidden="1">
                <a:extLst>
                  <a:ext uri="{63B3BB69-23CF-44E3-9099-C40C66FF867C}">
                    <a14:compatExt spid="_x0000_s66569"/>
                  </a:ext>
                  <a:ext uri="{FF2B5EF4-FFF2-40B4-BE49-F238E27FC236}">
                    <a16:creationId xmlns:a16="http://schemas.microsoft.com/office/drawing/2014/main" id="{00000000-0008-0000-0000-000009040100}"/>
                  </a:ext>
                </a:extLst>
              </xdr:cNvPr>
              <xdr:cNvSpPr/>
            </xdr:nvSpPr>
            <xdr:spPr bwMode="auto">
              <a:xfrm>
                <a:off x="390525" y="3176973"/>
                <a:ext cx="800086"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85725</xdr:colOff>
      <xdr:row>57</xdr:row>
      <xdr:rowOff>228601</xdr:rowOff>
    </xdr:from>
    <xdr:to>
      <xdr:col>37</xdr:col>
      <xdr:colOff>161925</xdr:colOff>
      <xdr:row>83</xdr:row>
      <xdr:rowOff>85725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71450" y="14201776"/>
          <a:ext cx="8172450" cy="970597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104774</xdr:colOff>
      <xdr:row>27</xdr:row>
      <xdr:rowOff>209550</xdr:rowOff>
    </xdr:from>
    <xdr:to>
      <xdr:col>37</xdr:col>
      <xdr:colOff>180975</xdr:colOff>
      <xdr:row>36</xdr:row>
      <xdr:rowOff>104775</xdr:rowOff>
    </xdr:to>
    <xdr:sp macro="" textlink="">
      <xdr:nvSpPr>
        <xdr:cNvPr id="26" name="Rectangle 25">
          <a:extLst>
            <a:ext uri="{FF2B5EF4-FFF2-40B4-BE49-F238E27FC236}">
              <a16:creationId xmlns:a16="http://schemas.microsoft.com/office/drawing/2014/main" id="{00000000-0008-0000-0000-00001A000000}"/>
            </a:ext>
          </a:extLst>
        </xdr:cNvPr>
        <xdr:cNvSpPr/>
      </xdr:nvSpPr>
      <xdr:spPr bwMode="auto">
        <a:xfrm>
          <a:off x="190499" y="6667500"/>
          <a:ext cx="8172451" cy="27717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27</xdr:row>
      <xdr:rowOff>171447</xdr:rowOff>
    </xdr:from>
    <xdr:to>
      <xdr:col>37</xdr:col>
      <xdr:colOff>180973</xdr:colOff>
      <xdr:row>27</xdr:row>
      <xdr:rowOff>742949</xdr:rowOff>
    </xdr:to>
    <xdr:sp macro="" textlink="">
      <xdr:nvSpPr>
        <xdr:cNvPr id="27" name="Rogner un rectangle avec un coin du même côté 15">
          <a:extLst>
            <a:ext uri="{FF2B5EF4-FFF2-40B4-BE49-F238E27FC236}">
              <a16:creationId xmlns:a16="http://schemas.microsoft.com/office/drawing/2014/main" id="{00000000-0008-0000-0000-00001B000000}"/>
            </a:ext>
          </a:extLst>
        </xdr:cNvPr>
        <xdr:cNvSpPr/>
      </xdr:nvSpPr>
      <xdr:spPr bwMode="auto">
        <a:xfrm rot="10800000">
          <a:off x="180973" y="6629397"/>
          <a:ext cx="8181975"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principalement en charge de l'exécution du projet (si autre que le siège social)                                                            Organisme public de recherche : unité opérationnelle en charge de l'exécution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30</xdr:row>
          <xdr:rowOff>104775</xdr:rowOff>
        </xdr:from>
        <xdr:to>
          <xdr:col>2</xdr:col>
          <xdr:colOff>781050</xdr:colOff>
          <xdr:row>30</xdr:row>
          <xdr:rowOff>266700</xdr:rowOff>
        </xdr:to>
        <xdr:grpSp>
          <xdr:nvGrpSpPr>
            <xdr:cNvPr id="28" name="Groupe 87">
              <a:extLst>
                <a:ext uri="{FF2B5EF4-FFF2-40B4-BE49-F238E27FC236}">
                  <a16:creationId xmlns:a16="http://schemas.microsoft.com/office/drawing/2014/main" id="{00000000-0008-0000-0000-00001C000000}"/>
                </a:ext>
              </a:extLst>
            </xdr:cNvPr>
            <xdr:cNvGrpSpPr>
              <a:grpSpLocks/>
            </xdr:cNvGrpSpPr>
          </xdr:nvGrpSpPr>
          <xdr:grpSpPr bwMode="auto">
            <a:xfrm>
              <a:off x="646289" y="8352719"/>
              <a:ext cx="819150" cy="161925"/>
              <a:chOff x="385771" y="3176598"/>
              <a:chExt cx="804840" cy="161925"/>
            </a:xfrm>
          </xdr:grpSpPr>
          <xdr:sp macro="" textlink="">
            <xdr:nvSpPr>
              <xdr:cNvPr id="66570" name="Option Button 9" hidden="1">
                <a:extLst>
                  <a:ext uri="{63B3BB69-23CF-44E3-9099-C40C66FF867C}">
                    <a14:compatExt spid="_x0000_s66570"/>
                  </a:ext>
                  <a:ext uri="{FF2B5EF4-FFF2-40B4-BE49-F238E27FC236}">
                    <a16:creationId xmlns:a16="http://schemas.microsoft.com/office/drawing/2014/main" id="{00000000-0008-0000-0000-00000A040100}"/>
                  </a:ext>
                </a:extLst>
              </xdr:cNvPr>
              <xdr:cNvSpPr/>
            </xdr:nvSpPr>
            <xdr:spPr bwMode="auto">
              <a:xfrm>
                <a:off x="385771" y="3190875"/>
                <a:ext cx="333382"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71" name="Option Button 10" hidden="1">
                <a:extLst>
                  <a:ext uri="{63B3BB69-23CF-44E3-9099-C40C66FF867C}">
                    <a14:compatExt spid="_x0000_s66571"/>
                  </a:ext>
                  <a:ext uri="{FF2B5EF4-FFF2-40B4-BE49-F238E27FC236}">
                    <a16:creationId xmlns:a16="http://schemas.microsoft.com/office/drawing/2014/main" id="{00000000-0008-0000-0000-00000B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72" name="Group Box 11" hidden="1">
                <a:extLst>
                  <a:ext uri="{63B3BB69-23CF-44E3-9099-C40C66FF867C}">
                    <a14:compatExt spid="_x0000_s66572"/>
                  </a:ext>
                  <a:ext uri="{FF2B5EF4-FFF2-40B4-BE49-F238E27FC236}">
                    <a16:creationId xmlns:a16="http://schemas.microsoft.com/office/drawing/2014/main" id="{00000000-0008-0000-0000-00000C040100}"/>
                  </a:ext>
                </a:extLst>
              </xdr:cNvPr>
              <xdr:cNvSpPr/>
            </xdr:nvSpPr>
            <xdr:spPr bwMode="auto">
              <a:xfrm>
                <a:off x="390525" y="3176598"/>
                <a:ext cx="800086"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13</xdr:col>
          <xdr:colOff>31750</xdr:colOff>
          <xdr:row>12</xdr:row>
          <xdr:rowOff>127000</xdr:rowOff>
        </xdr:from>
        <xdr:to>
          <xdr:col>16</xdr:col>
          <xdr:colOff>12700</xdr:colOff>
          <xdr:row>12</xdr:row>
          <xdr:rowOff>393700</xdr:rowOff>
        </xdr:to>
        <xdr:sp macro="" textlink="">
          <xdr:nvSpPr>
            <xdr:cNvPr id="66575" name="Option Button 15" hidden="1">
              <a:extLst>
                <a:ext uri="{63B3BB69-23CF-44E3-9099-C40C66FF867C}">
                  <a14:compatExt spid="_x0000_s66575"/>
                </a:ext>
                <a:ext uri="{FF2B5EF4-FFF2-40B4-BE49-F238E27FC236}">
                  <a16:creationId xmlns:a16="http://schemas.microsoft.com/office/drawing/2014/main" id="{00000000-0008-0000-0000-00000F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50800</xdr:colOff>
          <xdr:row>12</xdr:row>
          <xdr:rowOff>152400</xdr:rowOff>
        </xdr:from>
        <xdr:to>
          <xdr:col>18</xdr:col>
          <xdr:colOff>171450</xdr:colOff>
          <xdr:row>12</xdr:row>
          <xdr:rowOff>381000</xdr:rowOff>
        </xdr:to>
        <xdr:sp macro="" textlink="">
          <xdr:nvSpPr>
            <xdr:cNvPr id="66576" name="Option Button 16" hidden="1">
              <a:extLst>
                <a:ext uri="{63B3BB69-23CF-44E3-9099-C40C66FF867C}">
                  <a14:compatExt spid="_x0000_s66576"/>
                </a:ext>
                <a:ext uri="{FF2B5EF4-FFF2-40B4-BE49-F238E27FC236}">
                  <a16:creationId xmlns:a16="http://schemas.microsoft.com/office/drawing/2014/main" id="{00000000-0008-0000-0000-000010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37</xdr:row>
      <xdr:rowOff>180977</xdr:rowOff>
    </xdr:from>
    <xdr:to>
      <xdr:col>37</xdr:col>
      <xdr:colOff>180975</xdr:colOff>
      <xdr:row>46</xdr:row>
      <xdr:rowOff>123826</xdr:rowOff>
    </xdr:to>
    <xdr:sp macro="" textlink="">
      <xdr:nvSpPr>
        <xdr:cNvPr id="36" name="Rectangle 35">
          <a:extLst>
            <a:ext uri="{FF2B5EF4-FFF2-40B4-BE49-F238E27FC236}">
              <a16:creationId xmlns:a16="http://schemas.microsoft.com/office/drawing/2014/main" id="{00000000-0008-0000-0000-000024000000}"/>
            </a:ext>
          </a:extLst>
        </xdr:cNvPr>
        <xdr:cNvSpPr/>
      </xdr:nvSpPr>
      <xdr:spPr bwMode="auto">
        <a:xfrm>
          <a:off x="190500" y="9620252"/>
          <a:ext cx="8172450"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37</xdr:row>
      <xdr:rowOff>171896</xdr:rowOff>
    </xdr:from>
    <xdr:to>
      <xdr:col>15</xdr:col>
      <xdr:colOff>28575</xdr:colOff>
      <xdr:row>38</xdr:row>
      <xdr:rowOff>276221</xdr:rowOff>
    </xdr:to>
    <xdr:sp macro="" textlink="">
      <xdr:nvSpPr>
        <xdr:cNvPr id="37" name="Rogner un rectangle avec un coin du même côté 16">
          <a:extLst>
            <a:ext uri="{FF2B5EF4-FFF2-40B4-BE49-F238E27FC236}">
              <a16:creationId xmlns:a16="http://schemas.microsoft.com/office/drawing/2014/main" id="{00000000-0008-0000-0000-000025000000}"/>
            </a:ext>
          </a:extLst>
        </xdr:cNvPr>
        <xdr:cNvSpPr/>
      </xdr:nvSpPr>
      <xdr:spPr bwMode="auto">
        <a:xfrm rot="10800000">
          <a:off x="200023" y="9611171"/>
          <a:ext cx="3238502"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39</xdr:row>
          <xdr:rowOff>47228</xdr:rowOff>
        </xdr:from>
        <xdr:to>
          <xdr:col>2</xdr:col>
          <xdr:colOff>790575</xdr:colOff>
          <xdr:row>40</xdr:row>
          <xdr:rowOff>212328</xdr:rowOff>
        </xdr:to>
        <xdr:grpSp>
          <xdr:nvGrpSpPr>
            <xdr:cNvPr id="38" name="Groupe 95">
              <a:extLst>
                <a:ext uri="{FF2B5EF4-FFF2-40B4-BE49-F238E27FC236}">
                  <a16:creationId xmlns:a16="http://schemas.microsoft.com/office/drawing/2014/main" id="{00000000-0008-0000-0000-000026000000}"/>
                </a:ext>
              </a:extLst>
            </xdr:cNvPr>
            <xdr:cNvGrpSpPr>
              <a:grpSpLocks/>
            </xdr:cNvGrpSpPr>
          </xdr:nvGrpSpPr>
          <xdr:grpSpPr bwMode="auto">
            <a:xfrm>
              <a:off x="655814" y="10595284"/>
              <a:ext cx="819150" cy="221544"/>
              <a:chOff x="385771" y="3176977"/>
              <a:chExt cx="804840" cy="161925"/>
            </a:xfrm>
          </xdr:grpSpPr>
          <xdr:sp macro="" textlink="">
            <xdr:nvSpPr>
              <xdr:cNvPr id="66577" name="Option Button 12" hidden="1">
                <a:extLst>
                  <a:ext uri="{63B3BB69-23CF-44E3-9099-C40C66FF867C}">
                    <a14:compatExt spid="_x0000_s66577"/>
                  </a:ext>
                  <a:ext uri="{FF2B5EF4-FFF2-40B4-BE49-F238E27FC236}">
                    <a16:creationId xmlns:a16="http://schemas.microsoft.com/office/drawing/2014/main" id="{00000000-0008-0000-0000-000011040100}"/>
                  </a:ext>
                </a:extLst>
              </xdr:cNvPr>
              <xdr:cNvSpPr/>
            </xdr:nvSpPr>
            <xdr:spPr bwMode="auto">
              <a:xfrm>
                <a:off x="385771" y="3190875"/>
                <a:ext cx="333382"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66578" name="Option Button 13" hidden="1">
                <a:extLst>
                  <a:ext uri="{63B3BB69-23CF-44E3-9099-C40C66FF867C}">
                    <a14:compatExt spid="_x0000_s66578"/>
                  </a:ext>
                  <a:ext uri="{FF2B5EF4-FFF2-40B4-BE49-F238E27FC236}">
                    <a16:creationId xmlns:a16="http://schemas.microsoft.com/office/drawing/2014/main" id="{00000000-0008-0000-0000-0000120401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66579" name="Group Box 14" hidden="1">
                <a:extLst>
                  <a:ext uri="{63B3BB69-23CF-44E3-9099-C40C66FF867C}">
                    <a14:compatExt spid="_x0000_s66579"/>
                  </a:ext>
                  <a:ext uri="{FF2B5EF4-FFF2-40B4-BE49-F238E27FC236}">
                    <a16:creationId xmlns:a16="http://schemas.microsoft.com/office/drawing/2014/main" id="{00000000-0008-0000-0000-000013040100}"/>
                  </a:ext>
                </a:extLst>
              </xdr:cNvPr>
              <xdr:cNvSpPr/>
            </xdr:nvSpPr>
            <xdr:spPr bwMode="auto">
              <a:xfrm>
                <a:off x="390525" y="3176977"/>
                <a:ext cx="800086"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editAs="oneCell">
    <xdr:from>
      <xdr:col>33</xdr:col>
      <xdr:colOff>273050</xdr:colOff>
      <xdr:row>1</xdr:row>
      <xdr:rowOff>25400</xdr:rowOff>
    </xdr:from>
    <xdr:to>
      <xdr:col>35</xdr:col>
      <xdr:colOff>107315</xdr:colOff>
      <xdr:row>2</xdr:row>
      <xdr:rowOff>510540</xdr:rowOff>
    </xdr:to>
    <xdr:pic>
      <xdr:nvPicPr>
        <xdr:cNvPr id="43" name="Picture">
          <a:extLst>
            <a:ext uri="{FF2B5EF4-FFF2-40B4-BE49-F238E27FC236}">
              <a16:creationId xmlns:a16="http://schemas.microsoft.com/office/drawing/2014/main" id="{00000000-0008-0000-0000-00002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7137400" y="209550"/>
          <a:ext cx="742315" cy="739140"/>
        </a:xfrm>
        <a:prstGeom prst="rect">
          <a:avLst/>
        </a:prstGeom>
        <a:noFill/>
        <a:ln w="9525">
          <a:noFill/>
          <a:miter lim="800000"/>
          <a:headEnd/>
          <a:tailEnd/>
        </a:ln>
      </xdr:spPr>
    </xdr:pic>
    <xdr:clientData/>
  </xdr:twoCellAnchor>
  <xdr:twoCellAnchor editAs="oneCell">
    <xdr:from>
      <xdr:col>35</xdr:col>
      <xdr:colOff>209550</xdr:colOff>
      <xdr:row>1</xdr:row>
      <xdr:rowOff>31750</xdr:rowOff>
    </xdr:from>
    <xdr:to>
      <xdr:col>37</xdr:col>
      <xdr:colOff>123824</xdr:colOff>
      <xdr:row>2</xdr:row>
      <xdr:rowOff>525145</xdr:rowOff>
    </xdr:to>
    <xdr:pic>
      <xdr:nvPicPr>
        <xdr:cNvPr id="44" name="Image 43" descr="Résultat de recherche d'images pour &quot;france relance&quot;">
          <a:extLst>
            <a:ext uri="{FF2B5EF4-FFF2-40B4-BE49-F238E27FC236}">
              <a16:creationId xmlns:a16="http://schemas.microsoft.com/office/drawing/2014/main" id="{00000000-0008-0000-0000-00002C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3913" t="10598" r="22826" b="11141"/>
        <a:stretch/>
      </xdr:blipFill>
      <xdr:spPr bwMode="auto">
        <a:xfrm>
          <a:off x="7981950" y="215900"/>
          <a:ext cx="790575" cy="74739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xdr:col>
      <xdr:colOff>246529</xdr:colOff>
      <xdr:row>0</xdr:row>
      <xdr:rowOff>67236</xdr:rowOff>
    </xdr:from>
    <xdr:to>
      <xdr:col>6</xdr:col>
      <xdr:colOff>122704</xdr:colOff>
      <xdr:row>2</xdr:row>
      <xdr:rowOff>214780</xdr:rowOff>
    </xdr:to>
    <xdr:pic>
      <xdr:nvPicPr>
        <xdr:cNvPr id="45" name="Image 2">
          <a:extLst>
            <a:ext uri="{FF2B5EF4-FFF2-40B4-BE49-F238E27FC236}">
              <a16:creationId xmlns:a16="http://schemas.microsoft.com/office/drawing/2014/main" id="{00000000-0008-0000-0000-00002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33823" y="67236"/>
          <a:ext cx="1400175" cy="5883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52294</xdr:colOff>
      <xdr:row>0</xdr:row>
      <xdr:rowOff>14940</xdr:rowOff>
    </xdr:from>
    <xdr:to>
      <xdr:col>2</xdr:col>
      <xdr:colOff>352701</xdr:colOff>
      <xdr:row>2</xdr:row>
      <xdr:rowOff>388470</xdr:rowOff>
    </xdr:to>
    <xdr:pic>
      <xdr:nvPicPr>
        <xdr:cNvPr id="41" name="Image 40">
          <a:extLst>
            <a:ext uri="{FF2B5EF4-FFF2-40B4-BE49-F238E27FC236}">
              <a16:creationId xmlns:a16="http://schemas.microsoft.com/office/drawing/2014/main" id="{00000000-0008-0000-0000-000029000000}"/>
            </a:ext>
          </a:extLst>
        </xdr:cNvPr>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81015" t="21370" r="6744" b="31369"/>
        <a:stretch/>
      </xdr:blipFill>
      <xdr:spPr bwMode="auto">
        <a:xfrm>
          <a:off x="358588" y="14940"/>
          <a:ext cx="681407" cy="81429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0</xdr:row>
      <xdr:rowOff>95250</xdr:rowOff>
    </xdr:from>
    <xdr:to>
      <xdr:col>3</xdr:col>
      <xdr:colOff>171450</xdr:colOff>
      <xdr:row>2</xdr:row>
      <xdr:rowOff>104775</xdr:rowOff>
    </xdr:to>
    <xdr:pic>
      <xdr:nvPicPr>
        <xdr:cNvPr id="2" name="Picture 6" descr="BPI_France_RVB_fd_blanc">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5900" y="95250"/>
          <a:ext cx="1498600"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95251</xdr:colOff>
      <xdr:row>49</xdr:row>
      <xdr:rowOff>137584</xdr:rowOff>
    </xdr:from>
    <xdr:to>
      <xdr:col>17</xdr:col>
      <xdr:colOff>370417</xdr:colOff>
      <xdr:row>67</xdr:row>
      <xdr:rowOff>23284</xdr:rowOff>
    </xdr:to>
    <xdr:graphicFrame macro="">
      <xdr:nvGraphicFramePr>
        <xdr:cNvPr id="3" name="Graphique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672353</xdr:colOff>
      <xdr:row>0</xdr:row>
      <xdr:rowOff>156883</xdr:rowOff>
    </xdr:from>
    <xdr:to>
      <xdr:col>15</xdr:col>
      <xdr:colOff>679876</xdr:colOff>
      <xdr:row>4</xdr:row>
      <xdr:rowOff>17129</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xfrm>
          <a:off x="9547412" y="156883"/>
          <a:ext cx="1643582" cy="7455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330200</xdr:colOff>
      <xdr:row>0</xdr:row>
      <xdr:rowOff>95250</xdr:rowOff>
    </xdr:from>
    <xdr:to>
      <xdr:col>10</xdr:col>
      <xdr:colOff>46370</xdr:colOff>
      <xdr:row>3</xdr:row>
      <xdr:rowOff>190820</xdr:rowOff>
    </xdr:to>
    <xdr:pic>
      <xdr:nvPicPr>
        <xdr:cNvPr id="12" name="Image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1"/>
        <a:stretch>
          <a:fillRect/>
        </a:stretch>
      </xdr:blipFill>
      <xdr:spPr>
        <a:xfrm>
          <a:off x="9340850" y="95250"/>
          <a:ext cx="1633870" cy="755970"/>
        </a:xfrm>
        <a:prstGeom prst="rect">
          <a:avLst/>
        </a:prstGeom>
      </xdr:spPr>
    </xdr:pic>
    <xdr:clientData/>
  </xdr:twoCellAnchor>
  <xdr:twoCellAnchor>
    <xdr:from>
      <xdr:col>0</xdr:col>
      <xdr:colOff>289277</xdr:colOff>
      <xdr:row>1</xdr:row>
      <xdr:rowOff>77611</xdr:rowOff>
    </xdr:from>
    <xdr:to>
      <xdr:col>1</xdr:col>
      <xdr:colOff>1492250</xdr:colOff>
      <xdr:row>3</xdr:row>
      <xdr:rowOff>30691</xdr:rowOff>
    </xdr:to>
    <xdr:pic>
      <xdr:nvPicPr>
        <xdr:cNvPr id="4" name="Picture 6" descr="BPI_France_RVB_fd_blanc">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9277" y="239889"/>
          <a:ext cx="1499306" cy="4469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590550</xdr:colOff>
      <xdr:row>1</xdr:row>
      <xdr:rowOff>0</xdr:rowOff>
    </xdr:from>
    <xdr:to>
      <xdr:col>8</xdr:col>
      <xdr:colOff>167020</xdr:colOff>
      <xdr:row>3</xdr:row>
      <xdr:rowOff>260670</xdr:rowOff>
    </xdr:to>
    <xdr:pic>
      <xdr:nvPicPr>
        <xdr:cNvPr id="5" name="Imag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7410450" y="165100"/>
          <a:ext cx="1633870" cy="755970"/>
        </a:xfrm>
        <a:prstGeom prst="rect">
          <a:avLst/>
        </a:prstGeom>
      </xdr:spPr>
    </xdr:pic>
    <xdr:clientData/>
  </xdr:twoCellAnchor>
  <xdr:twoCellAnchor>
    <xdr:from>
      <xdr:col>1</xdr:col>
      <xdr:colOff>42333</xdr:colOff>
      <xdr:row>1</xdr:row>
      <xdr:rowOff>112888</xdr:rowOff>
    </xdr:from>
    <xdr:to>
      <xdr:col>1</xdr:col>
      <xdr:colOff>1541639</xdr:colOff>
      <xdr:row>3</xdr:row>
      <xdr:rowOff>65968</xdr:rowOff>
    </xdr:to>
    <xdr:pic>
      <xdr:nvPicPr>
        <xdr:cNvPr id="4" name="Picture 6" descr="BPI_France_RVB_fd_blanc">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3944" y="275166"/>
          <a:ext cx="1499306" cy="4469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444500</xdr:colOff>
      <xdr:row>1</xdr:row>
      <xdr:rowOff>0</xdr:rowOff>
    </xdr:from>
    <xdr:to>
      <xdr:col>9</xdr:col>
      <xdr:colOff>20970</xdr:colOff>
      <xdr:row>4</xdr:row>
      <xdr:rowOff>127320</xdr:rowOff>
    </xdr:to>
    <xdr:pic>
      <xdr:nvPicPr>
        <xdr:cNvPr id="6" name="Imag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1"/>
        <a:stretch>
          <a:fillRect/>
        </a:stretch>
      </xdr:blipFill>
      <xdr:spPr>
        <a:xfrm>
          <a:off x="7797800" y="165100"/>
          <a:ext cx="1633870" cy="755970"/>
        </a:xfrm>
        <a:prstGeom prst="rect">
          <a:avLst/>
        </a:prstGeom>
      </xdr:spPr>
    </xdr:pic>
    <xdr:clientData/>
  </xdr:twoCellAnchor>
  <xdr:twoCellAnchor>
    <xdr:from>
      <xdr:col>1</xdr:col>
      <xdr:colOff>165100</xdr:colOff>
      <xdr:row>1</xdr:row>
      <xdr:rowOff>101600</xdr:rowOff>
    </xdr:from>
    <xdr:to>
      <xdr:col>2</xdr:col>
      <xdr:colOff>1404056</xdr:colOff>
      <xdr:row>3</xdr:row>
      <xdr:rowOff>97719</xdr:rowOff>
    </xdr:to>
    <xdr:pic>
      <xdr:nvPicPr>
        <xdr:cNvPr id="4" name="Picture 6" descr="BPI_France_RVB_fd_blanc">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2750" y="266700"/>
          <a:ext cx="1499306" cy="4469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127000</xdr:colOff>
      <xdr:row>0</xdr:row>
      <xdr:rowOff>44450</xdr:rowOff>
    </xdr:from>
    <xdr:to>
      <xdr:col>10</xdr:col>
      <xdr:colOff>160670</xdr:colOff>
      <xdr:row>3</xdr:row>
      <xdr:rowOff>133670</xdr:rowOff>
    </xdr:to>
    <xdr:pic>
      <xdr:nvPicPr>
        <xdr:cNvPr id="5" name="Image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9194800" y="44450"/>
          <a:ext cx="1633870" cy="755970"/>
        </a:xfrm>
        <a:prstGeom prst="rect">
          <a:avLst/>
        </a:prstGeom>
      </xdr:spPr>
    </xdr:pic>
    <xdr:clientData/>
  </xdr:twoCellAnchor>
  <xdr:twoCellAnchor>
    <xdr:from>
      <xdr:col>0</xdr:col>
      <xdr:colOff>425450</xdr:colOff>
      <xdr:row>0</xdr:row>
      <xdr:rowOff>88900</xdr:rowOff>
    </xdr:from>
    <xdr:to>
      <xdr:col>1</xdr:col>
      <xdr:colOff>1124656</xdr:colOff>
      <xdr:row>2</xdr:row>
      <xdr:rowOff>123119</xdr:rowOff>
    </xdr:to>
    <xdr:pic>
      <xdr:nvPicPr>
        <xdr:cNvPr id="4" name="Picture 6" descr="BPI_France_RVB_fd_blanc">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5450" y="88900"/>
          <a:ext cx="1499306" cy="4469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31750</xdr:colOff>
      <xdr:row>0</xdr:row>
      <xdr:rowOff>101600</xdr:rowOff>
    </xdr:from>
    <xdr:to>
      <xdr:col>8</xdr:col>
      <xdr:colOff>1665620</xdr:colOff>
      <xdr:row>4</xdr:row>
      <xdr:rowOff>38420</xdr:rowOff>
    </xdr:to>
    <xdr:pic>
      <xdr:nvPicPr>
        <xdr:cNvPr id="3" name="Imag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6578600" y="101600"/>
          <a:ext cx="1633870" cy="755970"/>
        </a:xfrm>
        <a:prstGeom prst="rect">
          <a:avLst/>
        </a:prstGeom>
      </xdr:spPr>
    </xdr:pic>
    <xdr:clientData/>
  </xdr:twoCellAnchor>
  <xdr:twoCellAnchor>
    <xdr:from>
      <xdr:col>1</xdr:col>
      <xdr:colOff>38100</xdr:colOff>
      <xdr:row>0</xdr:row>
      <xdr:rowOff>107950</xdr:rowOff>
    </xdr:from>
    <xdr:to>
      <xdr:col>3</xdr:col>
      <xdr:colOff>108656</xdr:colOff>
      <xdr:row>2</xdr:row>
      <xdr:rowOff>65969</xdr:rowOff>
    </xdr:to>
    <xdr:pic>
      <xdr:nvPicPr>
        <xdr:cNvPr id="5" name="Picture 6" descr="BPI_France_RVB_fd_blanc">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5900" y="107950"/>
          <a:ext cx="1499306" cy="4469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5DD064-1E77-4D60-9C54-48B8AEA5E128}" name="Tableau5" displayName="Tableau5" ref="F51:J59" totalsRowShown="0" headerRowDxfId="8" headerRowBorderDxfId="7" tableBorderDxfId="6" totalsRowBorderDxfId="5">
  <autoFilter ref="F51:J59" xr:uid="{386C1C60-9D4A-4E12-9E79-1B74562665E5}"/>
  <tableColumns count="5">
    <tableColumn id="1" xr3:uid="{C1153261-F12E-430D-A9F9-331453271B19}" name="Lot"/>
    <tableColumn id="2" xr3:uid="{11DC9AF5-7E43-4AEF-96C3-838DC471D516}" name="Date de début" dataDxfId="4">
      <calculatedColumnFormula>IF(ISNUMBER($H$10),$H$10,"")</calculatedColumnFormula>
    </tableColumn>
    <tableColumn id="3" xr3:uid="{BEF8CC6A-0195-4343-99FA-86540F86B42E}" name="Date de fin" dataDxfId="3"/>
    <tableColumn id="5" xr3:uid="{0A2A60B5-4D84-49CD-80E2-257C2487C813}" name="Mois de début" dataDxfId="2">
      <calculatedColumnFormula>IF(ISNUMBER(Tableau5[[#This Row],[Date de début]]),
      12*YEARFRAC(MIN(Tableau5[Date de début]), Tableau5[[#This Row],[Date de début]]),
      "")</calculatedColumnFormula>
    </tableColumn>
    <tableColumn id="6" xr3:uid="{DF9FEDA7-A36D-4A0C-982C-9DE2FB0B824E}" name="Durée (mois)" dataDxfId="1">
      <calculatedColumnFormula>IF(AND(ISNUMBER(Tableau5[[#This Row],[Date de début]]),ISNUMBER(Tableau5[[#This Row],[Date de fin]])),
      12*YEARFRAC( Tableau5[[#This Row],[Date de début]],Tableau5[[#This Row],[Date de fin]]),
      "")</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DA3D2-B64F-4315-A442-DA307893A3F8}">
  <dimension ref="A1:LA96"/>
  <sheetViews>
    <sheetView tabSelected="1" zoomScale="90" zoomScaleNormal="90" zoomScaleSheetLayoutView="100" workbookViewId="0">
      <selection activeCell="D4" sqref="D4:T4"/>
    </sheetView>
  </sheetViews>
  <sheetFormatPr baseColWidth="10" defaultColWidth="11.453125" defaultRowHeight="11.5"/>
  <cols>
    <col min="1" max="1" width="4.36328125" style="181" customWidth="1"/>
    <col min="2" max="2" width="5.453125" style="181" customWidth="1"/>
    <col min="3" max="3" width="14.08984375" style="181" customWidth="1"/>
    <col min="4" max="4" width="2.7265625" style="181" customWidth="1"/>
    <col min="5" max="6" width="2.453125" style="181" customWidth="1"/>
    <col min="7" max="7" width="3.453125" style="181" customWidth="1"/>
    <col min="8" max="8" width="3" style="181" customWidth="1"/>
    <col min="9" max="12" width="2.453125" style="181" customWidth="1"/>
    <col min="13" max="13" width="2.54296875" style="181" customWidth="1"/>
    <col min="14" max="17" width="2.453125" style="181" customWidth="1"/>
    <col min="18" max="18" width="2.54296875" style="181" customWidth="1"/>
    <col min="19" max="19" width="3.26953125" style="181" customWidth="1"/>
    <col min="20" max="21" width="2.453125" style="181" customWidth="1"/>
    <col min="22" max="22" width="2.26953125" style="181" customWidth="1"/>
    <col min="23" max="23" width="2.453125" style="181" customWidth="1"/>
    <col min="24" max="24" width="2.26953125" style="181" customWidth="1"/>
    <col min="25" max="25" width="2.453125" style="181" customWidth="1"/>
    <col min="26" max="26" width="2.81640625" style="181" customWidth="1"/>
    <col min="27" max="29" width="2.453125" style="181" customWidth="1"/>
    <col min="30" max="30" width="1" style="181" customWidth="1"/>
    <col min="31" max="31" width="2.81640625" style="181" customWidth="1"/>
    <col min="32" max="32" width="2.453125" style="181" customWidth="1"/>
    <col min="33" max="33" width="4.54296875" style="181" customWidth="1"/>
    <col min="34" max="34" width="5" style="181" customWidth="1"/>
    <col min="35" max="35" width="8" style="181" customWidth="1"/>
    <col min="36" max="36" width="6.81640625" style="181" customWidth="1"/>
    <col min="37" max="37" width="5.7265625" style="181" customWidth="1"/>
    <col min="38" max="38" width="3.26953125" style="181" customWidth="1"/>
    <col min="39" max="39" width="1.81640625" style="181" customWidth="1"/>
    <col min="40" max="40" width="2.453125" style="181" customWidth="1"/>
    <col min="41" max="41" width="57.1796875" style="181" customWidth="1"/>
    <col min="42" max="42" width="11.453125" style="181"/>
    <col min="43" max="43" width="9" style="181" customWidth="1"/>
    <col min="44" max="44" width="3.7265625" style="181" customWidth="1"/>
    <col min="45" max="16384" width="11.453125" style="181"/>
  </cols>
  <sheetData>
    <row r="1" spans="1:313" s="186" customFormat="1" ht="14.5">
      <c r="A1" s="181"/>
      <c r="B1" s="182"/>
      <c r="C1" s="183"/>
      <c r="D1" s="183"/>
      <c r="E1" s="184"/>
      <c r="F1" s="184"/>
      <c r="G1" s="184"/>
      <c r="H1" s="184"/>
      <c r="I1" s="184"/>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5"/>
      <c r="AM1" s="185"/>
      <c r="AN1" s="185"/>
      <c r="AO1" s="185"/>
      <c r="AP1" s="185"/>
      <c r="AQ1" s="185"/>
      <c r="AR1" s="185"/>
      <c r="AS1" s="185"/>
      <c r="AT1" s="185"/>
      <c r="AU1" s="185"/>
      <c r="AV1" s="185"/>
      <c r="AW1" s="185"/>
      <c r="AX1" s="185"/>
      <c r="AY1" s="185"/>
      <c r="AZ1" s="185"/>
      <c r="BA1" s="185"/>
      <c r="BB1" s="185"/>
      <c r="BC1" s="185"/>
      <c r="BD1" s="185"/>
      <c r="BE1" s="185"/>
      <c r="BF1" s="185"/>
      <c r="BG1" s="185"/>
      <c r="BH1" s="185"/>
      <c r="BI1" s="185"/>
      <c r="BJ1" s="185"/>
      <c r="BK1" s="185"/>
      <c r="BL1" s="185"/>
      <c r="BM1" s="185"/>
      <c r="BN1" s="185"/>
      <c r="BO1" s="185"/>
      <c r="BP1" s="185"/>
      <c r="BQ1" s="185"/>
      <c r="BR1" s="185"/>
      <c r="BS1" s="185"/>
      <c r="BT1" s="185"/>
      <c r="BU1" s="185"/>
      <c r="BV1" s="185"/>
      <c r="BW1" s="185"/>
      <c r="BX1" s="185"/>
      <c r="BY1" s="185"/>
      <c r="BZ1" s="185"/>
      <c r="CA1" s="185"/>
      <c r="CB1" s="185"/>
      <c r="CC1" s="185"/>
      <c r="CD1" s="185"/>
      <c r="CE1" s="185"/>
      <c r="CF1" s="185"/>
      <c r="CG1" s="185"/>
      <c r="CH1" s="185"/>
      <c r="CI1" s="185"/>
      <c r="CJ1" s="185"/>
      <c r="CK1" s="185"/>
      <c r="CL1" s="185"/>
      <c r="CM1" s="185"/>
      <c r="CN1" s="185"/>
      <c r="CO1" s="185"/>
      <c r="CP1" s="185"/>
      <c r="CQ1" s="185"/>
      <c r="CR1" s="185"/>
      <c r="CS1" s="185"/>
      <c r="CT1" s="185"/>
      <c r="CU1" s="185"/>
      <c r="CV1" s="185"/>
      <c r="CW1" s="185"/>
      <c r="CX1" s="185"/>
      <c r="CY1" s="185"/>
      <c r="CZ1" s="185"/>
      <c r="DA1" s="185"/>
      <c r="DB1" s="185"/>
      <c r="DC1" s="185"/>
      <c r="DD1" s="185"/>
      <c r="DE1" s="185"/>
      <c r="DF1" s="185"/>
      <c r="DG1" s="185"/>
      <c r="DH1" s="185"/>
      <c r="DI1" s="185"/>
      <c r="DJ1" s="185"/>
      <c r="DK1" s="185"/>
      <c r="DL1" s="185"/>
      <c r="DM1" s="185"/>
      <c r="DN1" s="185"/>
      <c r="DO1" s="185"/>
      <c r="DP1" s="185"/>
      <c r="DQ1" s="185"/>
      <c r="DR1" s="185"/>
      <c r="DS1" s="185"/>
      <c r="DT1" s="185"/>
      <c r="DU1" s="185"/>
      <c r="DV1" s="185"/>
      <c r="DW1" s="185"/>
      <c r="DX1" s="185"/>
      <c r="DY1" s="185"/>
      <c r="DZ1" s="185"/>
      <c r="EA1" s="185"/>
      <c r="EB1" s="185"/>
      <c r="EC1" s="185"/>
      <c r="ED1" s="185"/>
      <c r="EE1" s="185"/>
      <c r="EF1" s="185"/>
      <c r="EG1" s="185"/>
      <c r="EH1" s="185"/>
      <c r="EI1" s="185"/>
      <c r="EJ1" s="185"/>
      <c r="EK1" s="185"/>
      <c r="EL1" s="185"/>
      <c r="EM1" s="185"/>
      <c r="EN1" s="185"/>
      <c r="EO1" s="185"/>
      <c r="EP1" s="185"/>
      <c r="EQ1" s="185"/>
      <c r="ER1" s="185"/>
      <c r="ES1" s="185"/>
      <c r="ET1" s="185"/>
      <c r="EU1" s="185"/>
      <c r="EV1" s="185"/>
      <c r="EW1" s="185"/>
      <c r="EX1" s="185"/>
      <c r="EY1" s="185"/>
      <c r="EZ1" s="185"/>
      <c r="FA1" s="185"/>
      <c r="FB1" s="185"/>
      <c r="FC1" s="185"/>
      <c r="FD1" s="185"/>
      <c r="FE1" s="185"/>
      <c r="FF1" s="185"/>
      <c r="FG1" s="185"/>
      <c r="FH1" s="185"/>
      <c r="FI1" s="185"/>
      <c r="FJ1" s="185"/>
      <c r="FK1" s="185"/>
      <c r="FL1" s="185"/>
      <c r="FM1" s="185"/>
      <c r="FN1" s="185"/>
      <c r="FO1" s="185"/>
      <c r="FP1" s="185"/>
      <c r="FQ1" s="185"/>
      <c r="FR1" s="185"/>
      <c r="FS1" s="185"/>
      <c r="FT1" s="185"/>
      <c r="FU1" s="185"/>
      <c r="FV1" s="185"/>
      <c r="FW1" s="185"/>
      <c r="FX1" s="185"/>
      <c r="FY1" s="185"/>
      <c r="FZ1" s="185"/>
      <c r="GA1" s="185"/>
      <c r="GB1" s="185"/>
      <c r="GC1" s="185"/>
      <c r="GD1" s="185"/>
      <c r="GE1" s="185"/>
      <c r="GF1" s="185"/>
      <c r="GG1" s="185"/>
      <c r="GH1" s="185"/>
      <c r="GI1" s="185"/>
      <c r="GJ1" s="185"/>
      <c r="GK1" s="185"/>
      <c r="GL1" s="185"/>
      <c r="GM1" s="185"/>
      <c r="GN1" s="185"/>
      <c r="GO1" s="185"/>
      <c r="GP1" s="185"/>
      <c r="GQ1" s="185"/>
      <c r="GR1" s="185"/>
      <c r="GS1" s="185"/>
      <c r="GT1" s="185"/>
      <c r="GU1" s="185"/>
      <c r="GV1" s="185"/>
      <c r="GW1" s="185"/>
      <c r="GX1" s="185"/>
      <c r="GY1" s="185"/>
      <c r="GZ1" s="185"/>
      <c r="HA1" s="185"/>
      <c r="HB1" s="185"/>
      <c r="HC1" s="185"/>
      <c r="HD1" s="185"/>
      <c r="HE1" s="185"/>
      <c r="HF1" s="185"/>
      <c r="HG1" s="185"/>
      <c r="HH1" s="185"/>
      <c r="HI1" s="185"/>
      <c r="HJ1" s="185"/>
      <c r="HK1" s="185"/>
      <c r="HL1" s="185"/>
      <c r="HM1" s="185"/>
      <c r="HN1" s="185"/>
      <c r="HO1" s="185"/>
      <c r="HP1" s="185"/>
      <c r="HQ1" s="185"/>
      <c r="HR1" s="185"/>
      <c r="HS1" s="185"/>
      <c r="HT1" s="185"/>
      <c r="HU1" s="185"/>
      <c r="HV1" s="185"/>
      <c r="HW1" s="185"/>
      <c r="HX1" s="185"/>
      <c r="HY1" s="185"/>
      <c r="HZ1" s="185"/>
      <c r="IA1" s="185"/>
      <c r="IB1" s="185"/>
      <c r="IC1" s="185"/>
      <c r="ID1" s="185"/>
      <c r="IE1" s="185"/>
      <c r="IF1" s="185"/>
      <c r="IG1" s="185"/>
      <c r="IH1" s="185"/>
      <c r="II1" s="185"/>
      <c r="IJ1" s="185"/>
      <c r="IK1" s="185"/>
      <c r="IL1" s="185"/>
      <c r="IM1" s="185"/>
      <c r="IN1" s="185"/>
      <c r="IO1" s="185"/>
      <c r="IP1" s="185"/>
      <c r="IQ1" s="185"/>
      <c r="IR1" s="185"/>
      <c r="IS1" s="185"/>
      <c r="IT1" s="185"/>
      <c r="IU1" s="185"/>
      <c r="IV1" s="185"/>
      <c r="IW1" s="185"/>
      <c r="IX1" s="185"/>
      <c r="IY1" s="185"/>
      <c r="IZ1" s="185"/>
      <c r="JA1" s="185"/>
      <c r="JB1" s="185"/>
      <c r="JC1" s="185"/>
      <c r="JD1" s="185"/>
      <c r="JE1" s="185"/>
      <c r="JF1" s="185"/>
      <c r="JG1" s="185"/>
      <c r="JH1" s="185"/>
      <c r="JI1" s="185"/>
      <c r="JJ1" s="185"/>
      <c r="JK1" s="185"/>
      <c r="JL1" s="185"/>
      <c r="JM1" s="185"/>
      <c r="JN1" s="185"/>
      <c r="JO1" s="185"/>
      <c r="JP1" s="185"/>
      <c r="JQ1" s="185"/>
      <c r="JR1" s="185"/>
      <c r="JS1" s="185"/>
      <c r="JT1" s="185"/>
      <c r="JU1" s="185"/>
      <c r="JV1" s="185"/>
      <c r="JW1" s="185"/>
      <c r="JX1" s="185"/>
      <c r="JY1" s="185"/>
      <c r="JZ1" s="185"/>
      <c r="KA1" s="185"/>
      <c r="KB1" s="185"/>
      <c r="KC1" s="185"/>
      <c r="KD1" s="185"/>
      <c r="KE1" s="185"/>
      <c r="KF1" s="185"/>
      <c r="KG1" s="185"/>
      <c r="KH1" s="185"/>
      <c r="KI1" s="185"/>
      <c r="KJ1" s="185"/>
      <c r="KK1" s="185"/>
      <c r="KL1" s="185"/>
      <c r="KM1" s="185"/>
      <c r="KN1" s="185"/>
      <c r="KO1" s="185"/>
      <c r="KP1" s="185"/>
      <c r="KQ1" s="185"/>
      <c r="KR1" s="185"/>
      <c r="KS1" s="185"/>
      <c r="KT1" s="185"/>
      <c r="KU1" s="185"/>
      <c r="KV1" s="185"/>
      <c r="KW1" s="185"/>
      <c r="KX1" s="185"/>
      <c r="KY1" s="185"/>
      <c r="KZ1" s="185"/>
      <c r="LA1" s="185"/>
    </row>
    <row r="2" spans="1:313" s="186" customFormat="1" ht="20.25" customHeight="1">
      <c r="A2" s="181"/>
      <c r="B2" s="182"/>
      <c r="C2" s="183"/>
      <c r="D2" s="183"/>
      <c r="E2" s="184"/>
      <c r="F2" s="182"/>
      <c r="G2" s="181"/>
      <c r="H2" s="582" t="s">
        <v>185</v>
      </c>
      <c r="I2" s="583"/>
      <c r="J2" s="583"/>
      <c r="K2" s="583"/>
      <c r="L2" s="583"/>
      <c r="M2" s="583"/>
      <c r="N2" s="583"/>
      <c r="O2" s="583"/>
      <c r="P2" s="583"/>
      <c r="Q2" s="583"/>
      <c r="R2" s="583"/>
      <c r="S2" s="583"/>
      <c r="T2" s="583"/>
      <c r="U2" s="583"/>
      <c r="V2" s="583"/>
      <c r="W2" s="583"/>
      <c r="X2" s="583"/>
      <c r="Y2" s="583"/>
      <c r="Z2" s="583"/>
      <c r="AA2" s="583"/>
      <c r="AB2" s="583"/>
      <c r="AC2" s="583"/>
      <c r="AD2" s="583"/>
      <c r="AE2" s="583"/>
      <c r="AF2" s="583"/>
      <c r="AG2" s="583"/>
      <c r="AH2" s="583"/>
      <c r="AI2" s="583"/>
      <c r="AJ2" s="583"/>
      <c r="AK2" s="182"/>
      <c r="AL2" s="185"/>
      <c r="AM2" s="185"/>
      <c r="AN2" s="185"/>
      <c r="AO2" s="185"/>
      <c r="AP2" s="185"/>
      <c r="AQ2" s="185"/>
      <c r="AR2" s="185"/>
      <c r="AS2" s="185"/>
      <c r="AT2" s="185"/>
      <c r="AU2" s="185"/>
      <c r="AV2" s="185"/>
      <c r="AW2" s="185"/>
      <c r="AX2" s="185"/>
      <c r="AY2" s="185"/>
      <c r="AZ2" s="185"/>
      <c r="BA2" s="185"/>
      <c r="BB2" s="185"/>
      <c r="BC2" s="185"/>
      <c r="BD2" s="185"/>
      <c r="BE2" s="185"/>
      <c r="BF2" s="185"/>
      <c r="BG2" s="185"/>
      <c r="BH2" s="185"/>
      <c r="BI2" s="185"/>
      <c r="BJ2" s="185"/>
      <c r="BK2" s="185"/>
      <c r="BL2" s="185"/>
      <c r="BM2" s="185"/>
      <c r="BN2" s="185"/>
      <c r="BO2" s="185"/>
      <c r="BP2" s="185"/>
      <c r="BQ2" s="185"/>
      <c r="BR2" s="185"/>
      <c r="BS2" s="185"/>
      <c r="BT2" s="185"/>
      <c r="BU2" s="185"/>
      <c r="BV2" s="185"/>
      <c r="BW2" s="185"/>
      <c r="BX2" s="185"/>
      <c r="BY2" s="185"/>
      <c r="BZ2" s="185"/>
      <c r="CA2" s="185"/>
      <c r="CB2" s="185"/>
      <c r="CC2" s="185"/>
      <c r="CD2" s="185"/>
      <c r="CE2" s="185"/>
      <c r="CF2" s="185"/>
      <c r="CG2" s="185"/>
      <c r="CH2" s="185"/>
      <c r="CI2" s="185"/>
      <c r="CJ2" s="185"/>
      <c r="CK2" s="185"/>
      <c r="CL2" s="185"/>
      <c r="CM2" s="185"/>
      <c r="CN2" s="185"/>
      <c r="CO2" s="185"/>
      <c r="CP2" s="185"/>
      <c r="CQ2" s="185"/>
      <c r="CR2" s="185"/>
      <c r="CS2" s="185"/>
      <c r="CT2" s="185"/>
      <c r="CU2" s="185"/>
      <c r="CV2" s="185"/>
      <c r="CW2" s="185"/>
      <c r="CX2" s="185"/>
      <c r="CY2" s="185"/>
      <c r="CZ2" s="185"/>
      <c r="DA2" s="185"/>
      <c r="DB2" s="185"/>
      <c r="DC2" s="185"/>
      <c r="DD2" s="185"/>
      <c r="DE2" s="185"/>
      <c r="DF2" s="185"/>
      <c r="DG2" s="185"/>
      <c r="DH2" s="185"/>
      <c r="DI2" s="185"/>
      <c r="DJ2" s="185"/>
      <c r="DK2" s="185"/>
      <c r="DL2" s="185"/>
      <c r="DM2" s="185"/>
      <c r="DN2" s="185"/>
      <c r="DO2" s="185"/>
      <c r="DP2" s="185"/>
      <c r="DQ2" s="185"/>
      <c r="DR2" s="185"/>
      <c r="DS2" s="185"/>
      <c r="DT2" s="185"/>
      <c r="DU2" s="185"/>
      <c r="DV2" s="185"/>
      <c r="DW2" s="185"/>
      <c r="DX2" s="185"/>
      <c r="DY2" s="185"/>
      <c r="DZ2" s="185"/>
      <c r="EA2" s="185"/>
      <c r="EB2" s="185"/>
      <c r="EC2" s="185"/>
      <c r="ED2" s="185"/>
      <c r="EE2" s="185"/>
      <c r="EF2" s="185"/>
      <c r="EG2" s="185"/>
      <c r="EH2" s="185"/>
      <c r="EI2" s="185"/>
      <c r="EJ2" s="185"/>
      <c r="EK2" s="185"/>
      <c r="EL2" s="185"/>
      <c r="EM2" s="185"/>
      <c r="EN2" s="185"/>
      <c r="EO2" s="185"/>
      <c r="EP2" s="185"/>
      <c r="EQ2" s="185"/>
      <c r="ER2" s="185"/>
      <c r="ES2" s="185"/>
      <c r="ET2" s="185"/>
      <c r="EU2" s="185"/>
      <c r="EV2" s="185"/>
      <c r="EW2" s="185"/>
      <c r="EX2" s="185"/>
      <c r="EY2" s="185"/>
      <c r="EZ2" s="185"/>
      <c r="FA2" s="185"/>
      <c r="FB2" s="185"/>
      <c r="FC2" s="185"/>
      <c r="FD2" s="185"/>
      <c r="FE2" s="185"/>
      <c r="FF2" s="185"/>
      <c r="FG2" s="185"/>
      <c r="FH2" s="185"/>
      <c r="FI2" s="185"/>
      <c r="FJ2" s="185"/>
      <c r="FK2" s="185"/>
      <c r="FL2" s="185"/>
      <c r="FM2" s="185"/>
      <c r="FN2" s="185"/>
      <c r="FO2" s="185"/>
      <c r="FP2" s="185"/>
      <c r="FQ2" s="185"/>
      <c r="FR2" s="185"/>
      <c r="FS2" s="185"/>
      <c r="FT2" s="185"/>
      <c r="FU2" s="185"/>
      <c r="FV2" s="185"/>
      <c r="FW2" s="185"/>
      <c r="FX2" s="185"/>
      <c r="FY2" s="185"/>
      <c r="FZ2" s="185"/>
      <c r="GA2" s="185"/>
      <c r="GB2" s="185"/>
      <c r="GC2" s="185"/>
      <c r="GD2" s="185"/>
      <c r="GE2" s="185"/>
      <c r="GF2" s="185"/>
      <c r="GG2" s="185"/>
      <c r="GH2" s="185"/>
      <c r="GI2" s="185"/>
      <c r="GJ2" s="185"/>
      <c r="GK2" s="185"/>
      <c r="GL2" s="185"/>
      <c r="GM2" s="185"/>
      <c r="GN2" s="185"/>
      <c r="GO2" s="185"/>
      <c r="GP2" s="185"/>
      <c r="GQ2" s="185"/>
      <c r="GR2" s="185"/>
      <c r="GS2" s="185"/>
      <c r="GT2" s="185"/>
      <c r="GU2" s="185"/>
      <c r="GV2" s="185"/>
      <c r="GW2" s="185"/>
      <c r="GX2" s="185"/>
      <c r="GY2" s="185"/>
      <c r="GZ2" s="185"/>
      <c r="HA2" s="185"/>
      <c r="HB2" s="185"/>
      <c r="HC2" s="185"/>
      <c r="HD2" s="185"/>
      <c r="HE2" s="185"/>
      <c r="HF2" s="185"/>
      <c r="HG2" s="185"/>
      <c r="HH2" s="185"/>
      <c r="HI2" s="185"/>
      <c r="HJ2" s="185"/>
      <c r="HK2" s="185"/>
      <c r="HL2" s="185"/>
      <c r="HM2" s="185"/>
      <c r="HN2" s="185"/>
      <c r="HO2" s="185"/>
      <c r="HP2" s="185"/>
      <c r="HQ2" s="185"/>
      <c r="HR2" s="185"/>
      <c r="HS2" s="185"/>
      <c r="HT2" s="185"/>
      <c r="HU2" s="185"/>
      <c r="HV2" s="185"/>
      <c r="HW2" s="185"/>
      <c r="HX2" s="185"/>
      <c r="HY2" s="185"/>
      <c r="HZ2" s="185"/>
      <c r="IA2" s="185"/>
      <c r="IB2" s="185"/>
      <c r="IC2" s="185"/>
      <c r="ID2" s="185"/>
      <c r="IE2" s="185"/>
      <c r="IF2" s="185"/>
      <c r="IG2" s="185"/>
      <c r="IH2" s="185"/>
      <c r="II2" s="185"/>
      <c r="IJ2" s="185"/>
      <c r="IK2" s="185"/>
      <c r="IL2" s="185"/>
      <c r="IM2" s="185"/>
      <c r="IN2" s="185"/>
      <c r="IO2" s="185"/>
      <c r="IP2" s="185"/>
      <c r="IQ2" s="185"/>
      <c r="IR2" s="185"/>
      <c r="IS2" s="185"/>
      <c r="IT2" s="185"/>
      <c r="IU2" s="185"/>
      <c r="IV2" s="185"/>
      <c r="IW2" s="185"/>
      <c r="IX2" s="185"/>
      <c r="IY2" s="185"/>
      <c r="IZ2" s="185"/>
      <c r="JA2" s="185"/>
      <c r="JB2" s="185"/>
      <c r="JC2" s="185"/>
      <c r="JD2" s="185"/>
      <c r="JE2" s="185"/>
      <c r="JF2" s="185"/>
      <c r="JG2" s="185"/>
      <c r="JH2" s="185"/>
      <c r="JI2" s="185"/>
      <c r="JJ2" s="185"/>
      <c r="JK2" s="185"/>
      <c r="JL2" s="185"/>
      <c r="JM2" s="185"/>
      <c r="JN2" s="185"/>
      <c r="JO2" s="185"/>
      <c r="JP2" s="185"/>
      <c r="JQ2" s="185"/>
      <c r="JR2" s="185"/>
      <c r="JS2" s="185"/>
      <c r="JT2" s="185"/>
      <c r="JU2" s="185"/>
      <c r="JV2" s="185"/>
      <c r="JW2" s="185"/>
      <c r="JX2" s="185"/>
      <c r="JY2" s="185"/>
      <c r="JZ2" s="185"/>
      <c r="KA2" s="185"/>
      <c r="KB2" s="185"/>
      <c r="KC2" s="185"/>
      <c r="KD2" s="185"/>
      <c r="KE2" s="185"/>
      <c r="KF2" s="185"/>
      <c r="KG2" s="185"/>
      <c r="KH2" s="185"/>
      <c r="KI2" s="185"/>
      <c r="KJ2" s="185"/>
      <c r="KK2" s="185"/>
      <c r="KL2" s="185"/>
      <c r="KM2" s="185"/>
      <c r="KN2" s="185"/>
      <c r="KO2" s="185"/>
      <c r="KP2" s="185"/>
      <c r="KQ2" s="185"/>
      <c r="KR2" s="185"/>
      <c r="KS2" s="185"/>
      <c r="KT2" s="185"/>
      <c r="KU2" s="185"/>
      <c r="KV2" s="185"/>
      <c r="KW2" s="185"/>
      <c r="KX2" s="185"/>
      <c r="KY2" s="185"/>
      <c r="KZ2" s="185"/>
      <c r="LA2" s="185"/>
    </row>
    <row r="3" spans="1:313" s="186" customFormat="1" ht="47.25" customHeight="1">
      <c r="A3" s="181"/>
      <c r="B3" s="187"/>
      <c r="C3" s="584"/>
      <c r="D3" s="584"/>
      <c r="E3" s="584"/>
      <c r="F3" s="584"/>
      <c r="G3" s="585"/>
      <c r="H3" s="585"/>
      <c r="I3" s="585"/>
      <c r="J3" s="585"/>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586"/>
      <c r="AK3" s="586"/>
      <c r="AL3" s="188"/>
      <c r="AM3" s="188"/>
      <c r="AN3" s="188"/>
      <c r="AO3" s="185"/>
      <c r="AP3" s="185"/>
      <c r="AQ3" s="185"/>
      <c r="AR3" s="185"/>
      <c r="AS3" s="185"/>
      <c r="AT3" s="185"/>
      <c r="AU3" s="185"/>
      <c r="AV3" s="185"/>
      <c r="AW3" s="185"/>
      <c r="AX3" s="185"/>
      <c r="AY3" s="185"/>
      <c r="AZ3" s="185"/>
      <c r="BA3" s="185"/>
      <c r="BB3" s="185"/>
      <c r="BC3" s="185"/>
      <c r="BD3" s="185"/>
      <c r="BE3" s="185"/>
      <c r="BF3" s="185"/>
      <c r="BG3" s="185"/>
      <c r="BH3" s="185"/>
      <c r="BI3" s="185"/>
      <c r="BJ3" s="185"/>
      <c r="BK3" s="185"/>
      <c r="BL3" s="185"/>
      <c r="BM3" s="185"/>
      <c r="BN3" s="185"/>
      <c r="BO3" s="185"/>
      <c r="BP3" s="185"/>
      <c r="BQ3" s="185"/>
      <c r="BR3" s="185"/>
      <c r="BS3" s="185"/>
      <c r="BT3" s="185"/>
      <c r="BU3" s="185"/>
      <c r="BV3" s="185"/>
      <c r="BW3" s="185"/>
      <c r="BX3" s="185"/>
      <c r="BY3" s="185"/>
      <c r="BZ3" s="185"/>
      <c r="CA3" s="185"/>
      <c r="CB3" s="185"/>
      <c r="CC3" s="185"/>
      <c r="CD3" s="185"/>
      <c r="CE3" s="185"/>
      <c r="CF3" s="185"/>
      <c r="CG3" s="185"/>
      <c r="CH3" s="185"/>
      <c r="CI3" s="185"/>
      <c r="CJ3" s="185"/>
      <c r="CK3" s="185"/>
      <c r="CL3" s="185"/>
      <c r="CM3" s="185"/>
      <c r="CN3" s="185"/>
      <c r="CO3" s="185"/>
      <c r="CP3" s="185"/>
      <c r="CQ3" s="185"/>
      <c r="CR3" s="185"/>
      <c r="CS3" s="185"/>
      <c r="CT3" s="185"/>
      <c r="CU3" s="185"/>
      <c r="CV3" s="185"/>
      <c r="CW3" s="185"/>
      <c r="CX3" s="185"/>
      <c r="CY3" s="185"/>
      <c r="CZ3" s="185"/>
      <c r="DA3" s="185"/>
      <c r="DB3" s="185"/>
      <c r="DC3" s="185"/>
      <c r="DD3" s="185"/>
      <c r="DE3" s="185"/>
      <c r="DF3" s="185"/>
      <c r="DG3" s="185"/>
      <c r="DH3" s="185"/>
      <c r="DI3" s="185"/>
      <c r="DJ3" s="185"/>
      <c r="DK3" s="185"/>
      <c r="DL3" s="185"/>
      <c r="DM3" s="185"/>
      <c r="DN3" s="185"/>
      <c r="DO3" s="185"/>
      <c r="DP3" s="185"/>
      <c r="DQ3" s="185"/>
      <c r="DR3" s="185"/>
      <c r="DS3" s="185"/>
      <c r="DT3" s="185"/>
      <c r="DU3" s="185"/>
      <c r="DV3" s="185"/>
      <c r="DW3" s="185"/>
      <c r="DX3" s="185"/>
      <c r="DY3" s="185"/>
      <c r="DZ3" s="185"/>
      <c r="EA3" s="185"/>
      <c r="EB3" s="185"/>
      <c r="EC3" s="185"/>
      <c r="ED3" s="185"/>
      <c r="EE3" s="185"/>
      <c r="EF3" s="185"/>
      <c r="EG3" s="185"/>
      <c r="EH3" s="185"/>
      <c r="EI3" s="185"/>
      <c r="EJ3" s="185"/>
      <c r="EK3" s="185"/>
      <c r="EL3" s="185"/>
      <c r="EM3" s="185"/>
      <c r="EN3" s="185"/>
      <c r="EO3" s="185"/>
      <c r="EP3" s="185"/>
      <c r="EQ3" s="185"/>
      <c r="ER3" s="185"/>
      <c r="ES3" s="185"/>
      <c r="ET3" s="185"/>
      <c r="EU3" s="185"/>
      <c r="EV3" s="185"/>
      <c r="EW3" s="185"/>
      <c r="EX3" s="185"/>
      <c r="EY3" s="185"/>
      <c r="EZ3" s="185"/>
      <c r="FA3" s="185"/>
      <c r="FB3" s="185"/>
      <c r="FC3" s="185"/>
      <c r="FD3" s="185"/>
      <c r="FE3" s="185"/>
      <c r="FF3" s="185"/>
      <c r="FG3" s="185"/>
      <c r="FH3" s="185"/>
      <c r="FI3" s="185"/>
      <c r="FJ3" s="185"/>
      <c r="FK3" s="185"/>
      <c r="FL3" s="185"/>
      <c r="FM3" s="185"/>
      <c r="FN3" s="185"/>
      <c r="FO3" s="185"/>
      <c r="FP3" s="185"/>
      <c r="FQ3" s="185"/>
      <c r="FR3" s="185"/>
      <c r="FS3" s="185"/>
      <c r="FT3" s="185"/>
      <c r="FU3" s="185"/>
      <c r="FV3" s="185"/>
      <c r="FW3" s="185"/>
      <c r="FX3" s="185"/>
      <c r="FY3" s="185"/>
      <c r="FZ3" s="185"/>
      <c r="GA3" s="185"/>
      <c r="GB3" s="185"/>
      <c r="GC3" s="185"/>
      <c r="GD3" s="185"/>
      <c r="GE3" s="185"/>
      <c r="GF3" s="185"/>
      <c r="GG3" s="185"/>
      <c r="GH3" s="185"/>
      <c r="GI3" s="185"/>
      <c r="GJ3" s="185"/>
      <c r="GK3" s="185"/>
      <c r="GL3" s="185"/>
      <c r="GM3" s="185"/>
      <c r="GN3" s="185"/>
      <c r="GO3" s="185"/>
      <c r="GP3" s="185"/>
      <c r="GQ3" s="185"/>
      <c r="GR3" s="185"/>
      <c r="GS3" s="185"/>
      <c r="GT3" s="185"/>
      <c r="GU3" s="185"/>
      <c r="GV3" s="185"/>
      <c r="GW3" s="185"/>
      <c r="GX3" s="185"/>
      <c r="GY3" s="185"/>
      <c r="GZ3" s="185"/>
      <c r="HA3" s="185"/>
      <c r="HB3" s="185"/>
      <c r="HC3" s="185"/>
      <c r="HD3" s="185"/>
      <c r="HE3" s="185"/>
      <c r="HF3" s="185"/>
      <c r="HG3" s="185"/>
      <c r="HH3" s="185"/>
      <c r="HI3" s="185"/>
      <c r="HJ3" s="185"/>
      <c r="HK3" s="185"/>
      <c r="HL3" s="185"/>
      <c r="HM3" s="185"/>
      <c r="HN3" s="185"/>
      <c r="HO3" s="185"/>
      <c r="HP3" s="185"/>
      <c r="HQ3" s="185"/>
      <c r="HR3" s="185"/>
      <c r="HS3" s="185"/>
      <c r="HT3" s="185"/>
      <c r="HU3" s="185"/>
      <c r="HV3" s="185"/>
      <c r="HW3" s="185"/>
      <c r="HX3" s="185"/>
      <c r="HY3" s="185"/>
      <c r="HZ3" s="185"/>
      <c r="IA3" s="185"/>
      <c r="IB3" s="185"/>
      <c r="IC3" s="185"/>
      <c r="ID3" s="185"/>
      <c r="IE3" s="185"/>
      <c r="IF3" s="185"/>
      <c r="IG3" s="185"/>
      <c r="IH3" s="185"/>
      <c r="II3" s="185"/>
      <c r="IJ3" s="185"/>
      <c r="IK3" s="185"/>
      <c r="IL3" s="185"/>
      <c r="IM3" s="185"/>
      <c r="IN3" s="185"/>
      <c r="IO3" s="185"/>
      <c r="IP3" s="185"/>
      <c r="IQ3" s="185"/>
      <c r="IR3" s="185"/>
      <c r="IS3" s="185"/>
      <c r="IT3" s="185"/>
      <c r="IU3" s="185"/>
      <c r="IV3" s="185"/>
      <c r="IW3" s="185"/>
      <c r="IX3" s="185"/>
      <c r="IY3" s="185"/>
      <c r="IZ3" s="185"/>
      <c r="JA3" s="185"/>
      <c r="JB3" s="185"/>
      <c r="JC3" s="185"/>
      <c r="JD3" s="185"/>
      <c r="JE3" s="185"/>
      <c r="JF3" s="185"/>
      <c r="JG3" s="185"/>
      <c r="JH3" s="185"/>
      <c r="JI3" s="185"/>
      <c r="JJ3" s="185"/>
      <c r="JK3" s="185"/>
      <c r="JL3" s="185"/>
      <c r="JM3" s="185"/>
      <c r="JN3" s="185"/>
      <c r="JO3" s="185"/>
      <c r="JP3" s="185"/>
      <c r="JQ3" s="185"/>
      <c r="JR3" s="185"/>
      <c r="JS3" s="185"/>
      <c r="JT3" s="185"/>
      <c r="JU3" s="185"/>
      <c r="JV3" s="185"/>
      <c r="JW3" s="185"/>
      <c r="JX3" s="185"/>
      <c r="JY3" s="185"/>
      <c r="JZ3" s="185"/>
      <c r="KA3" s="185"/>
      <c r="KB3" s="185"/>
      <c r="KC3" s="185"/>
      <c r="KD3" s="185"/>
      <c r="KE3" s="185"/>
      <c r="KF3" s="185"/>
      <c r="KG3" s="185"/>
      <c r="KH3" s="185"/>
      <c r="KI3" s="185"/>
      <c r="KJ3" s="185"/>
      <c r="KK3" s="185"/>
      <c r="KL3" s="185"/>
      <c r="KM3" s="185"/>
      <c r="KN3" s="185"/>
      <c r="KO3" s="185"/>
      <c r="KP3" s="185"/>
      <c r="KQ3" s="185"/>
      <c r="KR3" s="185"/>
      <c r="KS3" s="185"/>
      <c r="KT3" s="185"/>
      <c r="KU3" s="185"/>
      <c r="KV3" s="185"/>
      <c r="KW3" s="185"/>
      <c r="KX3" s="185"/>
      <c r="KY3" s="185"/>
      <c r="KZ3" s="185"/>
      <c r="LA3" s="185"/>
    </row>
    <row r="4" spans="1:313" s="186" customFormat="1" ht="27.75" customHeight="1">
      <c r="A4" s="185"/>
      <c r="B4" s="587" t="s">
        <v>186</v>
      </c>
      <c r="C4" s="587"/>
      <c r="D4" s="578"/>
      <c r="E4" s="579"/>
      <c r="F4" s="579"/>
      <c r="G4" s="579"/>
      <c r="H4" s="579"/>
      <c r="I4" s="579"/>
      <c r="J4" s="579"/>
      <c r="K4" s="579"/>
      <c r="L4" s="579"/>
      <c r="M4" s="579"/>
      <c r="N4" s="579"/>
      <c r="O4" s="579"/>
      <c r="P4" s="579"/>
      <c r="Q4" s="579"/>
      <c r="R4" s="579"/>
      <c r="S4" s="579"/>
      <c r="T4" s="580"/>
      <c r="U4" s="588"/>
      <c r="V4" s="589"/>
      <c r="W4" s="187"/>
      <c r="X4" s="187"/>
      <c r="Y4" s="187"/>
      <c r="Z4" s="187"/>
      <c r="AA4" s="187"/>
      <c r="AB4" s="187"/>
      <c r="AC4" s="187"/>
      <c r="AD4" s="187"/>
      <c r="AE4" s="187"/>
      <c r="AF4" s="187"/>
      <c r="AG4" s="187"/>
      <c r="AH4" s="187"/>
      <c r="AI4" s="187"/>
      <c r="AJ4" s="189"/>
      <c r="AK4" s="189"/>
      <c r="AL4" s="190"/>
      <c r="AM4" s="188"/>
      <c r="AN4" s="188"/>
      <c r="AO4" s="185"/>
      <c r="AP4" s="185"/>
      <c r="AQ4" s="185"/>
      <c r="AR4" s="185"/>
      <c r="AS4" s="185"/>
      <c r="AT4" s="185"/>
      <c r="AU4" s="185"/>
      <c r="AV4" s="185"/>
      <c r="AW4" s="185"/>
      <c r="AX4" s="185"/>
      <c r="AY4" s="185"/>
      <c r="AZ4" s="185"/>
      <c r="BA4" s="185"/>
      <c r="BB4" s="185"/>
      <c r="BC4" s="185"/>
      <c r="BD4" s="185"/>
      <c r="BE4" s="185"/>
      <c r="BF4" s="185"/>
      <c r="BG4" s="185"/>
      <c r="BH4" s="185"/>
      <c r="BI4" s="185"/>
      <c r="BJ4" s="185"/>
      <c r="BK4" s="185"/>
      <c r="BL4" s="185"/>
      <c r="BM4" s="185"/>
      <c r="BN4" s="185"/>
      <c r="BO4" s="185"/>
      <c r="BP4" s="185"/>
      <c r="BQ4" s="185"/>
      <c r="BR4" s="185"/>
      <c r="BS4" s="185"/>
      <c r="BT4" s="185"/>
      <c r="BU4" s="185"/>
      <c r="BV4" s="185"/>
      <c r="BW4" s="185"/>
      <c r="BX4" s="185"/>
      <c r="BY4" s="185"/>
      <c r="BZ4" s="185"/>
      <c r="CA4" s="185"/>
      <c r="CB4" s="185"/>
      <c r="CC4" s="185"/>
      <c r="CD4" s="185"/>
      <c r="CE4" s="185"/>
      <c r="CF4" s="185"/>
      <c r="CG4" s="185"/>
      <c r="CH4" s="185"/>
      <c r="CI4" s="185"/>
      <c r="CJ4" s="185"/>
      <c r="CK4" s="185"/>
      <c r="CL4" s="185"/>
      <c r="CM4" s="185"/>
      <c r="CN4" s="185"/>
      <c r="CO4" s="185"/>
      <c r="CP4" s="185"/>
      <c r="CQ4" s="185"/>
      <c r="CR4" s="185"/>
      <c r="CS4" s="185"/>
      <c r="CT4" s="185"/>
      <c r="CU4" s="185"/>
      <c r="CV4" s="185"/>
      <c r="CW4" s="185"/>
      <c r="CX4" s="185"/>
      <c r="CY4" s="185"/>
      <c r="CZ4" s="185"/>
      <c r="DA4" s="185"/>
      <c r="DB4" s="185"/>
      <c r="DC4" s="185"/>
      <c r="DD4" s="185"/>
      <c r="DE4" s="185"/>
      <c r="DF4" s="185"/>
      <c r="DG4" s="185"/>
      <c r="DH4" s="185"/>
      <c r="DI4" s="185"/>
      <c r="DJ4" s="185"/>
      <c r="DK4" s="185"/>
      <c r="DL4" s="185"/>
      <c r="DM4" s="185"/>
      <c r="DN4" s="185"/>
      <c r="DO4" s="185"/>
      <c r="DP4" s="185"/>
      <c r="DQ4" s="185"/>
      <c r="DR4" s="185"/>
      <c r="DS4" s="185"/>
      <c r="DT4" s="185"/>
      <c r="DU4" s="185"/>
      <c r="DV4" s="185"/>
      <c r="DW4" s="185"/>
      <c r="DX4" s="185"/>
      <c r="DY4" s="185"/>
      <c r="DZ4" s="185"/>
      <c r="EA4" s="185"/>
      <c r="EB4" s="185"/>
      <c r="EC4" s="185"/>
      <c r="ED4" s="185"/>
      <c r="EE4" s="185"/>
      <c r="EF4" s="185"/>
      <c r="EG4" s="185"/>
      <c r="EH4" s="185"/>
      <c r="EI4" s="185"/>
      <c r="EJ4" s="185"/>
      <c r="EK4" s="185"/>
      <c r="EL4" s="185"/>
      <c r="EM4" s="185"/>
      <c r="EN4" s="185"/>
      <c r="EO4" s="185"/>
      <c r="EP4" s="185"/>
      <c r="EQ4" s="185"/>
      <c r="ER4" s="185"/>
      <c r="ES4" s="185"/>
      <c r="ET4" s="185"/>
      <c r="EU4" s="185"/>
      <c r="EV4" s="185"/>
      <c r="EW4" s="185"/>
      <c r="EX4" s="185"/>
      <c r="EY4" s="185"/>
      <c r="EZ4" s="185"/>
      <c r="FA4" s="185"/>
      <c r="FB4" s="185"/>
      <c r="FC4" s="185"/>
      <c r="FD4" s="185"/>
      <c r="FE4" s="185"/>
      <c r="FF4" s="185"/>
      <c r="FG4" s="185"/>
      <c r="FH4" s="185"/>
      <c r="FI4" s="185"/>
      <c r="FJ4" s="185"/>
      <c r="FK4" s="185"/>
      <c r="FL4" s="185"/>
      <c r="FM4" s="185"/>
      <c r="FN4" s="185"/>
      <c r="FO4" s="185"/>
      <c r="FP4" s="185"/>
      <c r="FQ4" s="185"/>
      <c r="FR4" s="185"/>
      <c r="FS4" s="185"/>
      <c r="FT4" s="185"/>
      <c r="FU4" s="185"/>
      <c r="FV4" s="185"/>
      <c r="FW4" s="185"/>
      <c r="FX4" s="185"/>
      <c r="FY4" s="185"/>
      <c r="FZ4" s="185"/>
      <c r="GA4" s="185"/>
      <c r="GB4" s="185"/>
      <c r="GC4" s="185"/>
      <c r="GD4" s="185"/>
      <c r="GE4" s="185"/>
      <c r="GF4" s="185"/>
      <c r="GG4" s="185"/>
      <c r="GH4" s="185"/>
      <c r="GI4" s="185"/>
      <c r="GJ4" s="185"/>
      <c r="GK4" s="185"/>
      <c r="GL4" s="185"/>
      <c r="GM4" s="185"/>
      <c r="GN4" s="185"/>
      <c r="GO4" s="185"/>
      <c r="GP4" s="185"/>
      <c r="GQ4" s="185"/>
      <c r="GR4" s="185"/>
      <c r="GS4" s="185"/>
      <c r="GT4" s="185"/>
      <c r="GU4" s="185"/>
      <c r="GV4" s="185"/>
      <c r="GW4" s="185"/>
      <c r="GX4" s="185"/>
      <c r="GY4" s="185"/>
      <c r="GZ4" s="185"/>
      <c r="HA4" s="185"/>
      <c r="HB4" s="185"/>
      <c r="HC4" s="185"/>
      <c r="HD4" s="185"/>
      <c r="HE4" s="185"/>
      <c r="HF4" s="185"/>
      <c r="HG4" s="185"/>
      <c r="HH4" s="185"/>
      <c r="HI4" s="185"/>
      <c r="HJ4" s="185"/>
      <c r="HK4" s="185"/>
      <c r="HL4" s="185"/>
      <c r="HM4" s="185"/>
      <c r="HN4" s="185"/>
      <c r="HO4" s="185"/>
      <c r="HP4" s="185"/>
      <c r="HQ4" s="185"/>
      <c r="HR4" s="185"/>
      <c r="HS4" s="185"/>
      <c r="HT4" s="185"/>
      <c r="HU4" s="185"/>
      <c r="HV4" s="185"/>
      <c r="HW4" s="185"/>
      <c r="HX4" s="185"/>
      <c r="HY4" s="185"/>
      <c r="HZ4" s="185"/>
      <c r="IA4" s="185"/>
      <c r="IB4" s="185"/>
      <c r="IC4" s="185"/>
      <c r="ID4" s="185"/>
      <c r="IE4" s="185"/>
      <c r="IF4" s="185"/>
      <c r="IG4" s="185"/>
      <c r="IH4" s="185"/>
      <c r="II4" s="185"/>
      <c r="IJ4" s="185"/>
      <c r="IK4" s="185"/>
      <c r="IL4" s="185"/>
      <c r="IM4" s="185"/>
      <c r="IN4" s="185"/>
      <c r="IO4" s="185"/>
      <c r="IP4" s="185"/>
      <c r="IQ4" s="185"/>
      <c r="IR4" s="185"/>
      <c r="IS4" s="185"/>
      <c r="IT4" s="185"/>
      <c r="IU4" s="185"/>
      <c r="IV4" s="185"/>
      <c r="IW4" s="185"/>
      <c r="IX4" s="185"/>
      <c r="IY4" s="185"/>
      <c r="IZ4" s="185"/>
      <c r="JA4" s="185"/>
      <c r="JB4" s="185"/>
      <c r="JC4" s="185"/>
      <c r="JD4" s="185"/>
      <c r="JE4" s="185"/>
      <c r="JF4" s="185"/>
      <c r="JG4" s="185"/>
      <c r="JH4" s="185"/>
      <c r="JI4" s="185"/>
      <c r="JJ4" s="185"/>
      <c r="JK4" s="185"/>
      <c r="JL4" s="185"/>
      <c r="JM4" s="185"/>
      <c r="JN4" s="185"/>
      <c r="JO4" s="185"/>
      <c r="JP4" s="185"/>
      <c r="JQ4" s="185"/>
      <c r="JR4" s="185"/>
      <c r="JS4" s="185"/>
      <c r="JT4" s="185"/>
      <c r="JU4" s="185"/>
      <c r="JV4" s="185"/>
      <c r="JW4" s="185"/>
      <c r="JX4" s="185"/>
      <c r="JY4" s="185"/>
      <c r="JZ4" s="185"/>
      <c r="KA4" s="185"/>
      <c r="KB4" s="185"/>
      <c r="KC4" s="185"/>
      <c r="KD4" s="185"/>
      <c r="KE4" s="185"/>
      <c r="KF4" s="185"/>
      <c r="KG4" s="185"/>
      <c r="KH4" s="185"/>
      <c r="KI4" s="185"/>
      <c r="KJ4" s="185"/>
      <c r="KK4" s="185"/>
      <c r="KL4" s="185"/>
      <c r="KM4" s="185"/>
      <c r="KN4" s="185"/>
      <c r="KO4" s="185"/>
      <c r="KP4" s="185"/>
      <c r="KQ4" s="185"/>
      <c r="KR4" s="185"/>
      <c r="KS4" s="185"/>
      <c r="KT4" s="185"/>
      <c r="KU4" s="185"/>
      <c r="KV4" s="185"/>
      <c r="KW4" s="185"/>
      <c r="KX4" s="185"/>
      <c r="KY4" s="185"/>
      <c r="KZ4" s="185"/>
      <c r="LA4" s="185"/>
    </row>
    <row r="5" spans="1:313" s="289" customFormat="1" ht="32" customHeight="1">
      <c r="A5" s="185"/>
      <c r="B5" s="590" t="s">
        <v>187</v>
      </c>
      <c r="C5" s="590"/>
      <c r="D5" s="578"/>
      <c r="E5" s="579"/>
      <c r="F5" s="579"/>
      <c r="G5" s="579"/>
      <c r="H5" s="579"/>
      <c r="I5" s="579"/>
      <c r="J5" s="579"/>
      <c r="K5" s="579"/>
      <c r="L5" s="579"/>
      <c r="M5" s="579"/>
      <c r="N5" s="579"/>
      <c r="O5" s="579"/>
      <c r="P5" s="579"/>
      <c r="Q5" s="579"/>
      <c r="R5" s="579"/>
      <c r="S5" s="579"/>
      <c r="T5" s="580"/>
      <c r="U5" s="290"/>
      <c r="V5" s="187"/>
      <c r="W5" s="187"/>
      <c r="X5" s="187"/>
      <c r="Y5" s="187"/>
      <c r="Z5" s="187"/>
      <c r="AA5" s="187"/>
      <c r="AB5" s="187"/>
      <c r="AC5" s="187"/>
      <c r="AD5" s="187"/>
      <c r="AE5" s="187"/>
      <c r="AF5" s="187"/>
      <c r="AG5" s="187"/>
      <c r="AH5" s="187"/>
      <c r="AI5" s="187"/>
      <c r="AJ5" s="189"/>
      <c r="AK5" s="189"/>
      <c r="AL5" s="189"/>
      <c r="AM5" s="188"/>
      <c r="AN5" s="188"/>
      <c r="AO5" s="185"/>
      <c r="AP5" s="185"/>
      <c r="AQ5" s="185"/>
      <c r="AR5" s="185"/>
      <c r="AS5" s="185"/>
      <c r="AT5" s="185"/>
      <c r="AU5" s="185"/>
      <c r="AV5" s="185"/>
      <c r="AW5" s="185"/>
      <c r="AX5" s="185"/>
      <c r="AY5" s="185"/>
      <c r="AZ5" s="185"/>
      <c r="BA5" s="185"/>
      <c r="BB5" s="185"/>
      <c r="BC5" s="185"/>
      <c r="BD5" s="185"/>
      <c r="BE5" s="185"/>
      <c r="BF5" s="185"/>
      <c r="BG5" s="185"/>
      <c r="BH5" s="185"/>
      <c r="BI5" s="185"/>
      <c r="BJ5" s="185"/>
      <c r="BK5" s="185"/>
      <c r="BL5" s="185"/>
      <c r="BM5" s="185"/>
      <c r="BN5" s="185"/>
      <c r="BO5" s="185"/>
      <c r="BP5" s="185"/>
      <c r="BQ5" s="185"/>
      <c r="BR5" s="185"/>
      <c r="BS5" s="185"/>
      <c r="BT5" s="185"/>
      <c r="BU5" s="185"/>
      <c r="BV5" s="185"/>
      <c r="BW5" s="185"/>
      <c r="BX5" s="185"/>
      <c r="BY5" s="185"/>
      <c r="BZ5" s="185"/>
      <c r="CA5" s="185"/>
      <c r="CB5" s="185"/>
      <c r="CC5" s="185"/>
      <c r="CD5" s="185"/>
      <c r="CE5" s="185"/>
      <c r="CF5" s="185"/>
      <c r="CG5" s="185"/>
      <c r="CH5" s="185"/>
      <c r="CI5" s="185"/>
      <c r="CJ5" s="185"/>
      <c r="CK5" s="185"/>
      <c r="CL5" s="185"/>
      <c r="CM5" s="185"/>
      <c r="CN5" s="185"/>
      <c r="CO5" s="185"/>
      <c r="CP5" s="185"/>
      <c r="CQ5" s="185"/>
      <c r="CR5" s="185"/>
      <c r="CS5" s="185"/>
      <c r="CT5" s="185"/>
      <c r="CU5" s="185"/>
      <c r="CV5" s="185"/>
      <c r="CW5" s="185"/>
      <c r="CX5" s="185"/>
      <c r="CY5" s="185"/>
      <c r="CZ5" s="185"/>
      <c r="DA5" s="185"/>
      <c r="DB5" s="185"/>
      <c r="DC5" s="185"/>
      <c r="DD5" s="185"/>
      <c r="DE5" s="185"/>
      <c r="DF5" s="185"/>
      <c r="DG5" s="185"/>
      <c r="DH5" s="185"/>
      <c r="DI5" s="185"/>
      <c r="DJ5" s="185"/>
      <c r="DK5" s="185"/>
      <c r="DL5" s="185"/>
      <c r="DM5" s="185"/>
      <c r="DN5" s="185"/>
      <c r="DO5" s="185"/>
      <c r="DP5" s="185"/>
      <c r="DQ5" s="185"/>
      <c r="DR5" s="185"/>
      <c r="DS5" s="185"/>
      <c r="DT5" s="185"/>
      <c r="DU5" s="185"/>
      <c r="DV5" s="185"/>
      <c r="DW5" s="185"/>
      <c r="DX5" s="185"/>
      <c r="DY5" s="185"/>
      <c r="DZ5" s="185"/>
      <c r="EA5" s="185"/>
      <c r="EB5" s="185"/>
      <c r="EC5" s="185"/>
      <c r="ED5" s="185"/>
      <c r="EE5" s="185"/>
      <c r="EF5" s="185"/>
      <c r="EG5" s="185"/>
      <c r="EH5" s="185"/>
      <c r="EI5" s="185"/>
      <c r="EJ5" s="185"/>
      <c r="EK5" s="185"/>
      <c r="EL5" s="185"/>
      <c r="EM5" s="185"/>
      <c r="EN5" s="185"/>
      <c r="EO5" s="185"/>
      <c r="EP5" s="185"/>
      <c r="EQ5" s="185"/>
      <c r="ER5" s="185"/>
      <c r="ES5" s="185"/>
      <c r="ET5" s="185"/>
      <c r="EU5" s="185"/>
      <c r="EV5" s="185"/>
      <c r="EW5" s="185"/>
      <c r="EX5" s="185"/>
      <c r="EY5" s="185"/>
      <c r="EZ5" s="185"/>
      <c r="FA5" s="185"/>
      <c r="FB5" s="185"/>
      <c r="FC5" s="185"/>
      <c r="FD5" s="185"/>
      <c r="FE5" s="185"/>
      <c r="FF5" s="185"/>
      <c r="FG5" s="185"/>
      <c r="FH5" s="185"/>
      <c r="FI5" s="185"/>
      <c r="FJ5" s="185"/>
      <c r="FK5" s="185"/>
      <c r="FL5" s="185"/>
      <c r="FM5" s="185"/>
      <c r="FN5" s="185"/>
      <c r="FO5" s="185"/>
      <c r="FP5" s="185"/>
      <c r="FQ5" s="185"/>
      <c r="FR5" s="185"/>
      <c r="FS5" s="185"/>
      <c r="FT5" s="185"/>
      <c r="FU5" s="185"/>
      <c r="FV5" s="185"/>
      <c r="FW5" s="185"/>
      <c r="FX5" s="185"/>
      <c r="FY5" s="185"/>
      <c r="FZ5" s="185"/>
      <c r="GA5" s="185"/>
      <c r="GB5" s="185"/>
      <c r="GC5" s="185"/>
      <c r="GD5" s="185"/>
      <c r="GE5" s="185"/>
      <c r="GF5" s="185"/>
      <c r="GG5" s="185"/>
      <c r="GH5" s="185"/>
      <c r="GI5" s="185"/>
      <c r="GJ5" s="185"/>
      <c r="GK5" s="185"/>
      <c r="GL5" s="185"/>
      <c r="GM5" s="185"/>
      <c r="GN5" s="185"/>
      <c r="GO5" s="185"/>
      <c r="GP5" s="185"/>
      <c r="GQ5" s="185"/>
      <c r="GR5" s="185"/>
      <c r="GS5" s="185"/>
      <c r="GT5" s="185"/>
      <c r="GU5" s="185"/>
      <c r="GV5" s="185"/>
      <c r="GW5" s="185"/>
      <c r="GX5" s="185"/>
      <c r="GY5" s="185"/>
      <c r="GZ5" s="185"/>
      <c r="HA5" s="185"/>
      <c r="HB5" s="185"/>
      <c r="HC5" s="185"/>
      <c r="HD5" s="185"/>
      <c r="HE5" s="185"/>
      <c r="HF5" s="185"/>
      <c r="HG5" s="185"/>
      <c r="HH5" s="185"/>
      <c r="HI5" s="185"/>
      <c r="HJ5" s="185"/>
      <c r="HK5" s="185"/>
      <c r="HL5" s="185"/>
      <c r="HM5" s="185"/>
      <c r="HN5" s="185"/>
      <c r="HO5" s="185"/>
      <c r="HP5" s="185"/>
      <c r="HQ5" s="185"/>
      <c r="HR5" s="185"/>
      <c r="HS5" s="185"/>
      <c r="HT5" s="185"/>
      <c r="HU5" s="185"/>
      <c r="HV5" s="185"/>
      <c r="HW5" s="185"/>
      <c r="HX5" s="185"/>
      <c r="HY5" s="185"/>
      <c r="HZ5" s="185"/>
      <c r="IA5" s="185"/>
      <c r="IB5" s="185"/>
      <c r="IC5" s="185"/>
      <c r="ID5" s="185"/>
      <c r="IE5" s="185"/>
      <c r="IF5" s="185"/>
      <c r="IG5" s="185"/>
      <c r="IH5" s="185"/>
      <c r="II5" s="185"/>
      <c r="IJ5" s="185"/>
      <c r="IK5" s="185"/>
      <c r="IL5" s="185"/>
      <c r="IM5" s="185"/>
      <c r="IN5" s="185"/>
      <c r="IO5" s="185"/>
      <c r="IP5" s="185"/>
      <c r="IQ5" s="185"/>
      <c r="IR5" s="185"/>
      <c r="IS5" s="185"/>
      <c r="IT5" s="185"/>
      <c r="IU5" s="185"/>
      <c r="IV5" s="185"/>
      <c r="IW5" s="185"/>
      <c r="IX5" s="185"/>
      <c r="IY5" s="185"/>
      <c r="IZ5" s="185"/>
      <c r="JA5" s="185"/>
      <c r="JB5" s="185"/>
      <c r="JC5" s="185"/>
      <c r="JD5" s="185"/>
      <c r="JE5" s="185"/>
      <c r="JF5" s="185"/>
      <c r="JG5" s="185"/>
      <c r="JH5" s="185"/>
      <c r="JI5" s="185"/>
      <c r="JJ5" s="185"/>
      <c r="JK5" s="185"/>
      <c r="JL5" s="185"/>
      <c r="JM5" s="185"/>
      <c r="JN5" s="185"/>
      <c r="JO5" s="185"/>
      <c r="JP5" s="185"/>
      <c r="JQ5" s="185"/>
      <c r="JR5" s="185"/>
      <c r="JS5" s="185"/>
      <c r="JT5" s="185"/>
      <c r="JU5" s="185"/>
      <c r="JV5" s="185"/>
      <c r="JW5" s="185"/>
      <c r="JX5" s="185"/>
      <c r="JY5" s="185"/>
      <c r="JZ5" s="185"/>
      <c r="KA5" s="185"/>
      <c r="KB5" s="185"/>
      <c r="KC5" s="185"/>
      <c r="KD5" s="185"/>
      <c r="KE5" s="185"/>
      <c r="KF5" s="185"/>
      <c r="KG5" s="185"/>
      <c r="KH5" s="185"/>
      <c r="KI5" s="185"/>
      <c r="KJ5" s="185"/>
      <c r="KK5" s="185"/>
      <c r="KL5" s="185"/>
      <c r="KM5" s="185"/>
      <c r="KN5" s="185"/>
      <c r="KO5" s="185"/>
      <c r="KP5" s="185"/>
      <c r="KQ5" s="185"/>
      <c r="KR5" s="185"/>
      <c r="KS5" s="185"/>
      <c r="KT5" s="185"/>
      <c r="KU5" s="185"/>
      <c r="KV5" s="185"/>
      <c r="KW5" s="185"/>
      <c r="KX5" s="185"/>
      <c r="KY5" s="185"/>
      <c r="KZ5" s="185"/>
      <c r="LA5" s="185"/>
    </row>
    <row r="6" spans="1:313" s="289" customFormat="1" ht="27.75" customHeight="1">
      <c r="A6" s="185"/>
      <c r="B6" s="590" t="s">
        <v>199</v>
      </c>
      <c r="C6" s="590"/>
      <c r="D6" s="578"/>
      <c r="E6" s="579"/>
      <c r="F6" s="579"/>
      <c r="G6" s="579"/>
      <c r="H6" s="579"/>
      <c r="I6" s="579"/>
      <c r="J6" s="579"/>
      <c r="K6" s="579"/>
      <c r="L6" s="579"/>
      <c r="M6" s="579"/>
      <c r="N6" s="579"/>
      <c r="O6" s="579"/>
      <c r="P6" s="579"/>
      <c r="Q6" s="579"/>
      <c r="R6" s="579"/>
      <c r="S6" s="579"/>
      <c r="T6" s="580"/>
      <c r="U6" s="290"/>
      <c r="V6" s="187"/>
      <c r="W6" s="187"/>
      <c r="X6" s="187"/>
      <c r="Y6" s="187"/>
      <c r="Z6" s="187"/>
      <c r="AA6" s="187"/>
      <c r="AB6" s="187"/>
      <c r="AC6" s="187"/>
      <c r="AD6" s="187"/>
      <c r="AE6" s="187"/>
      <c r="AF6" s="187"/>
      <c r="AG6" s="187"/>
      <c r="AH6" s="187"/>
      <c r="AI6" s="187"/>
      <c r="AJ6" s="189"/>
      <c r="AK6" s="189"/>
      <c r="AL6" s="288"/>
      <c r="AM6" s="188"/>
      <c r="AN6" s="188"/>
      <c r="AO6" s="185"/>
      <c r="AP6" s="185"/>
      <c r="AQ6" s="185"/>
      <c r="AR6" s="185"/>
      <c r="AS6" s="185"/>
      <c r="AT6" s="185"/>
      <c r="AU6" s="185"/>
      <c r="AV6" s="185"/>
      <c r="AW6" s="185"/>
      <c r="AX6" s="185"/>
      <c r="AY6" s="185"/>
      <c r="AZ6" s="185"/>
      <c r="BA6" s="185"/>
      <c r="BB6" s="185"/>
      <c r="BC6" s="185"/>
      <c r="BD6" s="185"/>
      <c r="BE6" s="185"/>
      <c r="BF6" s="185"/>
      <c r="BG6" s="185"/>
      <c r="BH6" s="185"/>
      <c r="BI6" s="185"/>
      <c r="BJ6" s="185"/>
      <c r="BK6" s="185"/>
      <c r="BL6" s="185"/>
      <c r="BM6" s="185"/>
      <c r="BN6" s="185"/>
      <c r="BO6" s="185"/>
      <c r="BP6" s="185"/>
      <c r="BQ6" s="185"/>
      <c r="BR6" s="185"/>
      <c r="BS6" s="185"/>
      <c r="BT6" s="185"/>
      <c r="BU6" s="185"/>
      <c r="BV6" s="185"/>
      <c r="BW6" s="185"/>
      <c r="BX6" s="185"/>
      <c r="BY6" s="185"/>
      <c r="BZ6" s="185"/>
      <c r="CA6" s="185"/>
      <c r="CB6" s="185"/>
      <c r="CC6" s="185"/>
      <c r="CD6" s="185"/>
      <c r="CE6" s="185"/>
      <c r="CF6" s="185"/>
      <c r="CG6" s="185"/>
      <c r="CH6" s="185"/>
      <c r="CI6" s="185"/>
      <c r="CJ6" s="185"/>
      <c r="CK6" s="185"/>
      <c r="CL6" s="185"/>
      <c r="CM6" s="185"/>
      <c r="CN6" s="185"/>
      <c r="CO6" s="185"/>
      <c r="CP6" s="185"/>
      <c r="CQ6" s="185"/>
      <c r="CR6" s="185"/>
      <c r="CS6" s="185"/>
      <c r="CT6" s="185"/>
      <c r="CU6" s="185"/>
      <c r="CV6" s="185"/>
      <c r="CW6" s="185"/>
      <c r="CX6" s="185"/>
      <c r="CY6" s="185"/>
      <c r="CZ6" s="185"/>
      <c r="DA6" s="185"/>
      <c r="DB6" s="185"/>
      <c r="DC6" s="185"/>
      <c r="DD6" s="185"/>
      <c r="DE6" s="185"/>
      <c r="DF6" s="185"/>
      <c r="DG6" s="185"/>
      <c r="DH6" s="185"/>
      <c r="DI6" s="185"/>
      <c r="DJ6" s="185"/>
      <c r="DK6" s="185"/>
      <c r="DL6" s="185"/>
      <c r="DM6" s="185"/>
      <c r="DN6" s="185"/>
      <c r="DO6" s="185"/>
      <c r="DP6" s="185"/>
      <c r="DQ6" s="185"/>
      <c r="DR6" s="185"/>
      <c r="DS6" s="185"/>
      <c r="DT6" s="185"/>
      <c r="DU6" s="185"/>
      <c r="DV6" s="185"/>
      <c r="DW6" s="185"/>
      <c r="DX6" s="185"/>
      <c r="DY6" s="185"/>
      <c r="DZ6" s="185"/>
      <c r="EA6" s="185"/>
      <c r="EB6" s="185"/>
      <c r="EC6" s="185"/>
      <c r="ED6" s="185"/>
      <c r="EE6" s="185"/>
      <c r="EF6" s="185"/>
      <c r="EG6" s="185"/>
      <c r="EH6" s="185"/>
      <c r="EI6" s="185"/>
      <c r="EJ6" s="185"/>
      <c r="EK6" s="185"/>
      <c r="EL6" s="185"/>
      <c r="EM6" s="185"/>
      <c r="EN6" s="185"/>
      <c r="EO6" s="185"/>
      <c r="EP6" s="185"/>
      <c r="EQ6" s="185"/>
      <c r="ER6" s="185"/>
      <c r="ES6" s="185"/>
      <c r="ET6" s="185"/>
      <c r="EU6" s="185"/>
      <c r="EV6" s="185"/>
      <c r="EW6" s="185"/>
      <c r="EX6" s="185"/>
      <c r="EY6" s="185"/>
      <c r="EZ6" s="185"/>
      <c r="FA6" s="185"/>
      <c r="FB6" s="185"/>
      <c r="FC6" s="185"/>
      <c r="FD6" s="185"/>
      <c r="FE6" s="185"/>
      <c r="FF6" s="185"/>
      <c r="FG6" s="185"/>
      <c r="FH6" s="185"/>
      <c r="FI6" s="185"/>
      <c r="FJ6" s="185"/>
      <c r="FK6" s="185"/>
      <c r="FL6" s="185"/>
      <c r="FM6" s="185"/>
      <c r="FN6" s="185"/>
      <c r="FO6" s="185"/>
      <c r="FP6" s="185"/>
      <c r="FQ6" s="185"/>
      <c r="FR6" s="185"/>
      <c r="FS6" s="185"/>
      <c r="FT6" s="185"/>
      <c r="FU6" s="185"/>
      <c r="FV6" s="185"/>
      <c r="FW6" s="185"/>
      <c r="FX6" s="185"/>
      <c r="FY6" s="185"/>
      <c r="FZ6" s="185"/>
      <c r="GA6" s="185"/>
      <c r="GB6" s="185"/>
      <c r="GC6" s="185"/>
      <c r="GD6" s="185"/>
      <c r="GE6" s="185"/>
      <c r="GF6" s="185"/>
      <c r="GG6" s="185"/>
      <c r="GH6" s="185"/>
      <c r="GI6" s="185"/>
      <c r="GJ6" s="185"/>
      <c r="GK6" s="185"/>
      <c r="GL6" s="185"/>
      <c r="GM6" s="185"/>
      <c r="GN6" s="185"/>
      <c r="GO6" s="185"/>
      <c r="GP6" s="185"/>
      <c r="GQ6" s="185"/>
      <c r="GR6" s="185"/>
      <c r="GS6" s="185"/>
      <c r="GT6" s="185"/>
      <c r="GU6" s="185"/>
      <c r="GV6" s="185"/>
      <c r="GW6" s="185"/>
      <c r="GX6" s="185"/>
      <c r="GY6" s="185"/>
      <c r="GZ6" s="185"/>
      <c r="HA6" s="185"/>
      <c r="HB6" s="185"/>
      <c r="HC6" s="185"/>
      <c r="HD6" s="185"/>
      <c r="HE6" s="185"/>
      <c r="HF6" s="185"/>
      <c r="HG6" s="185"/>
      <c r="HH6" s="185"/>
      <c r="HI6" s="185"/>
      <c r="HJ6" s="185"/>
      <c r="HK6" s="185"/>
      <c r="HL6" s="185"/>
      <c r="HM6" s="185"/>
      <c r="HN6" s="185"/>
      <c r="HO6" s="185"/>
      <c r="HP6" s="185"/>
      <c r="HQ6" s="185"/>
      <c r="HR6" s="185"/>
      <c r="HS6" s="185"/>
      <c r="HT6" s="185"/>
      <c r="HU6" s="185"/>
      <c r="HV6" s="185"/>
      <c r="HW6" s="185"/>
      <c r="HX6" s="185"/>
      <c r="HY6" s="185"/>
      <c r="HZ6" s="185"/>
      <c r="IA6" s="185"/>
      <c r="IB6" s="185"/>
      <c r="IC6" s="185"/>
      <c r="ID6" s="185"/>
      <c r="IE6" s="185"/>
      <c r="IF6" s="185"/>
      <c r="IG6" s="185"/>
      <c r="IH6" s="185"/>
      <c r="II6" s="185"/>
      <c r="IJ6" s="185"/>
      <c r="IK6" s="185"/>
      <c r="IL6" s="185"/>
      <c r="IM6" s="185"/>
      <c r="IN6" s="185"/>
      <c r="IO6" s="185"/>
      <c r="IP6" s="185"/>
      <c r="IQ6" s="185"/>
      <c r="IR6" s="185"/>
      <c r="IS6" s="185"/>
      <c r="IT6" s="185"/>
      <c r="IU6" s="185"/>
      <c r="IV6" s="185"/>
      <c r="IW6" s="185"/>
      <c r="IX6" s="185"/>
      <c r="IY6" s="185"/>
      <c r="IZ6" s="185"/>
      <c r="JA6" s="185"/>
      <c r="JB6" s="185"/>
      <c r="JC6" s="185"/>
      <c r="JD6" s="185"/>
      <c r="JE6" s="185"/>
      <c r="JF6" s="185"/>
      <c r="JG6" s="185"/>
      <c r="JH6" s="185"/>
      <c r="JI6" s="185"/>
      <c r="JJ6" s="185"/>
      <c r="JK6" s="185"/>
      <c r="JL6" s="185"/>
      <c r="JM6" s="185"/>
      <c r="JN6" s="185"/>
      <c r="JO6" s="185"/>
      <c r="JP6" s="185"/>
      <c r="JQ6" s="185"/>
      <c r="JR6" s="185"/>
      <c r="JS6" s="185"/>
      <c r="JT6" s="185"/>
      <c r="JU6" s="185"/>
      <c r="JV6" s="185"/>
      <c r="JW6" s="185"/>
      <c r="JX6" s="185"/>
      <c r="JY6" s="185"/>
      <c r="JZ6" s="185"/>
      <c r="KA6" s="185"/>
      <c r="KB6" s="185"/>
      <c r="KC6" s="185"/>
      <c r="KD6" s="185"/>
      <c r="KE6" s="185"/>
      <c r="KF6" s="185"/>
      <c r="KG6" s="185"/>
      <c r="KH6" s="185"/>
      <c r="KI6" s="185"/>
      <c r="KJ6" s="185"/>
      <c r="KK6" s="185"/>
      <c r="KL6" s="185"/>
      <c r="KM6" s="185"/>
      <c r="KN6" s="185"/>
      <c r="KO6" s="185"/>
      <c r="KP6" s="185"/>
      <c r="KQ6" s="185"/>
      <c r="KR6" s="185"/>
      <c r="KS6" s="185"/>
      <c r="KT6" s="185"/>
      <c r="KU6" s="185"/>
      <c r="KV6" s="185"/>
      <c r="KW6" s="185"/>
      <c r="KX6" s="185"/>
      <c r="KY6" s="185"/>
      <c r="KZ6" s="185"/>
      <c r="LA6" s="185"/>
    </row>
    <row r="7" spans="1:313" ht="21" customHeight="1">
      <c r="B7" s="191"/>
      <c r="C7" s="192"/>
      <c r="D7" s="192"/>
      <c r="E7" s="192"/>
      <c r="F7" s="193"/>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1"/>
      <c r="AJ7" s="191"/>
      <c r="AK7" s="191"/>
      <c r="AL7" s="191"/>
      <c r="AW7" s="185"/>
      <c r="AX7" s="185"/>
      <c r="AY7" s="185"/>
      <c r="AZ7" s="185"/>
      <c r="BA7" s="185"/>
      <c r="BB7" s="185"/>
      <c r="BC7" s="185"/>
      <c r="BD7" s="185"/>
      <c r="BE7" s="185"/>
      <c r="BF7" s="185"/>
      <c r="BG7" s="185"/>
      <c r="BH7" s="185"/>
      <c r="BI7" s="185"/>
      <c r="BJ7" s="185"/>
      <c r="BK7" s="185"/>
      <c r="BL7" s="185"/>
      <c r="BM7" s="185"/>
      <c r="BN7" s="185"/>
      <c r="BO7" s="185"/>
      <c r="BP7" s="185"/>
      <c r="BQ7" s="185"/>
      <c r="BR7" s="185"/>
      <c r="BS7" s="185"/>
      <c r="BT7" s="185"/>
      <c r="BU7" s="185"/>
      <c r="BV7" s="185"/>
      <c r="BW7" s="185"/>
      <c r="BX7" s="185"/>
      <c r="BY7" s="185"/>
      <c r="BZ7" s="185"/>
      <c r="CA7" s="185"/>
      <c r="CB7" s="185"/>
      <c r="CC7" s="185"/>
      <c r="CD7" s="185"/>
      <c r="CE7" s="185"/>
      <c r="CF7" s="185"/>
      <c r="CG7" s="185"/>
      <c r="CH7" s="185"/>
      <c r="CI7" s="185"/>
      <c r="CJ7" s="185"/>
      <c r="CK7" s="185"/>
      <c r="CL7" s="185"/>
      <c r="CM7" s="185"/>
      <c r="CN7" s="185"/>
      <c r="CO7" s="185"/>
      <c r="CP7" s="185"/>
      <c r="CQ7" s="185"/>
      <c r="CR7" s="185"/>
      <c r="CS7" s="185"/>
      <c r="CT7" s="185"/>
      <c r="CU7" s="185"/>
      <c r="CV7" s="185"/>
      <c r="CW7" s="185"/>
      <c r="CX7" s="185"/>
      <c r="CY7" s="185"/>
      <c r="CZ7" s="185"/>
      <c r="DA7" s="185"/>
      <c r="DB7" s="185"/>
      <c r="DC7" s="185"/>
      <c r="DD7" s="185"/>
      <c r="DE7" s="185"/>
      <c r="DF7" s="185"/>
      <c r="DG7" s="185"/>
      <c r="DH7" s="185"/>
      <c r="DI7" s="185"/>
      <c r="DJ7" s="185"/>
      <c r="DK7" s="185"/>
      <c r="DL7" s="185"/>
      <c r="DM7" s="185"/>
      <c r="DN7" s="185"/>
      <c r="DO7" s="185"/>
      <c r="DP7" s="185"/>
      <c r="DQ7" s="185"/>
      <c r="DR7" s="185"/>
      <c r="DS7" s="185"/>
      <c r="DT7" s="185"/>
      <c r="DU7" s="185"/>
      <c r="DV7" s="185"/>
      <c r="DW7" s="185"/>
      <c r="DX7" s="185"/>
      <c r="DY7" s="185"/>
      <c r="DZ7" s="185"/>
      <c r="EA7" s="185"/>
      <c r="EB7" s="185"/>
      <c r="EC7" s="185"/>
      <c r="ED7" s="185"/>
      <c r="EE7" s="185"/>
      <c r="EF7" s="185"/>
      <c r="EG7" s="185"/>
      <c r="EH7" s="185"/>
      <c r="EI7" s="185"/>
      <c r="EJ7" s="185"/>
      <c r="EK7" s="185"/>
      <c r="EL7" s="185"/>
      <c r="EM7" s="185"/>
      <c r="EN7" s="185"/>
      <c r="EO7" s="185"/>
      <c r="EP7" s="185"/>
      <c r="EQ7" s="185"/>
      <c r="ER7" s="185"/>
      <c r="ES7" s="185"/>
      <c r="ET7" s="185"/>
      <c r="EU7" s="185"/>
      <c r="EV7" s="185"/>
      <c r="EW7" s="185"/>
      <c r="EX7" s="185"/>
      <c r="EY7" s="185"/>
      <c r="EZ7" s="185"/>
      <c r="FA7" s="185"/>
      <c r="FB7" s="185"/>
      <c r="FC7" s="185"/>
      <c r="FD7" s="185"/>
      <c r="FE7" s="185"/>
      <c r="FF7" s="185"/>
      <c r="FG7" s="185"/>
      <c r="FH7" s="185"/>
      <c r="FI7" s="185"/>
      <c r="FJ7" s="185"/>
      <c r="FK7" s="185"/>
      <c r="FL7" s="185"/>
      <c r="FM7" s="185"/>
      <c r="FN7" s="185"/>
      <c r="FO7" s="185"/>
      <c r="FP7" s="185"/>
      <c r="FQ7" s="185"/>
      <c r="FR7" s="185"/>
      <c r="FS7" s="185"/>
      <c r="FT7" s="185"/>
      <c r="FU7" s="185"/>
      <c r="FV7" s="185"/>
      <c r="FW7" s="185"/>
      <c r="FX7" s="185"/>
      <c r="FY7" s="185"/>
      <c r="FZ7" s="185"/>
      <c r="GA7" s="185"/>
      <c r="GB7" s="185"/>
      <c r="GC7" s="185"/>
      <c r="GD7" s="185"/>
      <c r="GE7" s="185"/>
      <c r="GF7" s="185"/>
      <c r="GG7" s="185"/>
      <c r="GH7" s="185"/>
      <c r="GI7" s="185"/>
      <c r="GJ7" s="185"/>
      <c r="GK7" s="185"/>
      <c r="GL7" s="185"/>
      <c r="GM7" s="185"/>
      <c r="GN7" s="185"/>
      <c r="GO7" s="185"/>
      <c r="GP7" s="185"/>
      <c r="GQ7" s="185"/>
      <c r="GR7" s="185"/>
      <c r="GS7" s="185"/>
      <c r="GT7" s="185"/>
      <c r="GU7" s="185"/>
      <c r="GV7" s="185"/>
      <c r="GW7" s="185"/>
      <c r="GX7" s="185"/>
      <c r="GY7" s="185"/>
      <c r="GZ7" s="185"/>
      <c r="HA7" s="185"/>
      <c r="HB7" s="185"/>
      <c r="HC7" s="185"/>
      <c r="HD7" s="185"/>
      <c r="HE7" s="185"/>
      <c r="HF7" s="185"/>
      <c r="HG7" s="185"/>
      <c r="HH7" s="185"/>
      <c r="HI7" s="185"/>
      <c r="HJ7" s="185"/>
      <c r="HK7" s="185"/>
      <c r="HL7" s="185"/>
      <c r="HM7" s="185"/>
      <c r="HN7" s="185"/>
      <c r="HO7" s="185"/>
      <c r="HP7" s="185"/>
      <c r="HQ7" s="185"/>
      <c r="HR7" s="185"/>
      <c r="HS7" s="185"/>
      <c r="HT7" s="185"/>
      <c r="HU7" s="185"/>
      <c r="HV7" s="185"/>
      <c r="HW7" s="185"/>
      <c r="HX7" s="185"/>
      <c r="HY7" s="185"/>
      <c r="HZ7" s="185"/>
      <c r="IA7" s="185"/>
      <c r="IB7" s="185"/>
      <c r="IC7" s="185"/>
      <c r="ID7" s="185"/>
      <c r="IE7" s="185"/>
      <c r="IF7" s="185"/>
      <c r="IG7" s="185"/>
      <c r="IH7" s="185"/>
      <c r="II7" s="185"/>
      <c r="IJ7" s="185"/>
      <c r="IK7" s="185"/>
      <c r="IL7" s="185"/>
      <c r="IM7" s="185"/>
      <c r="IN7" s="185"/>
      <c r="IO7" s="185"/>
      <c r="IP7" s="185"/>
      <c r="IQ7" s="185"/>
      <c r="IR7" s="185"/>
      <c r="IS7" s="185"/>
      <c r="IT7" s="185"/>
      <c r="IU7" s="185"/>
      <c r="IV7" s="185"/>
      <c r="IW7" s="185"/>
      <c r="IX7" s="185"/>
      <c r="IY7" s="185"/>
      <c r="IZ7" s="185"/>
      <c r="JA7" s="185"/>
      <c r="JB7" s="185"/>
      <c r="JC7" s="185"/>
      <c r="JD7" s="185"/>
      <c r="JE7" s="185"/>
      <c r="JF7" s="185"/>
      <c r="JG7" s="185"/>
      <c r="JH7" s="185"/>
      <c r="JI7" s="185"/>
      <c r="JJ7" s="185"/>
      <c r="JK7" s="185"/>
      <c r="JL7" s="185"/>
      <c r="JM7" s="185"/>
      <c r="JN7" s="185"/>
      <c r="JO7" s="185"/>
      <c r="JP7" s="185"/>
      <c r="JQ7" s="185"/>
      <c r="JR7" s="185"/>
      <c r="JS7" s="185"/>
      <c r="JT7" s="185"/>
      <c r="JU7" s="185"/>
      <c r="JV7" s="185"/>
      <c r="JW7" s="185"/>
      <c r="JX7" s="185"/>
      <c r="JY7" s="185"/>
      <c r="JZ7" s="185"/>
      <c r="KA7" s="185"/>
      <c r="KB7" s="185"/>
      <c r="KC7" s="185"/>
      <c r="KD7" s="185"/>
      <c r="KE7" s="185"/>
      <c r="KF7" s="185"/>
      <c r="KG7" s="185"/>
      <c r="KH7" s="185"/>
      <c r="KI7" s="185"/>
      <c r="KJ7" s="185"/>
      <c r="KK7" s="185"/>
      <c r="KL7" s="185"/>
      <c r="KM7" s="185"/>
      <c r="KN7" s="185"/>
      <c r="KO7" s="185"/>
      <c r="KP7" s="185"/>
      <c r="KQ7" s="185"/>
      <c r="KR7" s="185"/>
      <c r="KS7" s="185"/>
      <c r="KT7" s="185"/>
      <c r="KU7" s="185"/>
      <c r="KV7" s="185"/>
      <c r="KW7" s="185"/>
      <c r="KX7" s="185"/>
      <c r="KY7" s="185"/>
      <c r="KZ7" s="185"/>
      <c r="LA7" s="185"/>
    </row>
    <row r="8" spans="1:313" ht="12" customHeight="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W8" s="185"/>
      <c r="AX8" s="185"/>
      <c r="AY8" s="185"/>
      <c r="AZ8" s="185"/>
      <c r="BA8" s="185"/>
      <c r="BB8" s="185"/>
      <c r="BC8" s="185"/>
      <c r="BD8" s="185"/>
      <c r="BE8" s="185"/>
      <c r="BF8" s="185"/>
      <c r="BG8" s="185"/>
      <c r="BH8" s="185"/>
      <c r="BI8" s="185"/>
      <c r="BJ8" s="185"/>
      <c r="BK8" s="185"/>
      <c r="BL8" s="185"/>
      <c r="BM8" s="185"/>
      <c r="BN8" s="185"/>
      <c r="BO8" s="185"/>
      <c r="BP8" s="185"/>
      <c r="BQ8" s="185"/>
      <c r="BR8" s="185"/>
      <c r="BS8" s="185"/>
      <c r="BT8" s="185"/>
      <c r="BU8" s="185"/>
      <c r="BV8" s="185"/>
      <c r="BW8" s="185"/>
      <c r="BX8" s="185"/>
      <c r="BY8" s="185"/>
      <c r="BZ8" s="185"/>
      <c r="CA8" s="185"/>
      <c r="CB8" s="185"/>
      <c r="CC8" s="185"/>
      <c r="CD8" s="185"/>
      <c r="CE8" s="185"/>
      <c r="CF8" s="185"/>
      <c r="CG8" s="185"/>
      <c r="CH8" s="185"/>
      <c r="CI8" s="185"/>
      <c r="CJ8" s="185"/>
      <c r="CK8" s="185"/>
      <c r="CL8" s="185"/>
      <c r="CM8" s="185"/>
      <c r="CN8" s="185"/>
      <c r="CO8" s="185"/>
      <c r="CP8" s="185"/>
      <c r="CQ8" s="185"/>
      <c r="CR8" s="185"/>
      <c r="CS8" s="185"/>
      <c r="CT8" s="185"/>
      <c r="CU8" s="185"/>
      <c r="CV8" s="185"/>
      <c r="CW8" s="185"/>
      <c r="CX8" s="185"/>
      <c r="CY8" s="185"/>
      <c r="CZ8" s="185"/>
      <c r="DA8" s="185"/>
      <c r="DB8" s="185"/>
      <c r="DC8" s="185"/>
      <c r="DD8" s="185"/>
      <c r="DE8" s="185"/>
      <c r="DF8" s="185"/>
      <c r="DG8" s="185"/>
      <c r="DH8" s="185"/>
      <c r="DI8" s="185"/>
      <c r="DJ8" s="185"/>
      <c r="DK8" s="185"/>
      <c r="DL8" s="185"/>
      <c r="DM8" s="185"/>
      <c r="DN8" s="185"/>
      <c r="DO8" s="185"/>
      <c r="DP8" s="185"/>
      <c r="DQ8" s="185"/>
      <c r="DR8" s="185"/>
      <c r="DS8" s="185"/>
      <c r="DT8" s="185"/>
      <c r="DU8" s="185"/>
      <c r="DV8" s="185"/>
      <c r="DW8" s="185"/>
      <c r="DX8" s="185"/>
      <c r="DY8" s="185"/>
      <c r="DZ8" s="185"/>
      <c r="EA8" s="185"/>
      <c r="EB8" s="185"/>
      <c r="EC8" s="185"/>
      <c r="ED8" s="185"/>
      <c r="EE8" s="185"/>
      <c r="EF8" s="185"/>
      <c r="EG8" s="185"/>
      <c r="EH8" s="185"/>
      <c r="EI8" s="185"/>
      <c r="EJ8" s="185"/>
      <c r="EK8" s="185"/>
      <c r="EL8" s="185"/>
      <c r="EM8" s="185"/>
      <c r="EN8" s="185"/>
      <c r="EO8" s="185"/>
      <c r="EP8" s="185"/>
      <c r="EQ8" s="185"/>
      <c r="ER8" s="185"/>
      <c r="ES8" s="185"/>
      <c r="ET8" s="185"/>
      <c r="EU8" s="185"/>
      <c r="EV8" s="185"/>
      <c r="EW8" s="185"/>
      <c r="EX8" s="185"/>
      <c r="EY8" s="185"/>
      <c r="EZ8" s="185"/>
      <c r="FA8" s="185"/>
      <c r="FB8" s="185"/>
      <c r="FC8" s="185"/>
      <c r="FD8" s="185"/>
      <c r="FE8" s="185"/>
      <c r="FF8" s="185"/>
      <c r="FG8" s="185"/>
      <c r="FH8" s="185"/>
      <c r="FI8" s="185"/>
      <c r="FJ8" s="185"/>
      <c r="FK8" s="185"/>
      <c r="FL8" s="185"/>
      <c r="FM8" s="185"/>
      <c r="FN8" s="185"/>
      <c r="FO8" s="185"/>
      <c r="FP8" s="185"/>
      <c r="FQ8" s="185"/>
      <c r="FR8" s="185"/>
      <c r="FS8" s="185"/>
      <c r="FT8" s="185"/>
      <c r="FU8" s="185"/>
      <c r="FV8" s="185"/>
      <c r="FW8" s="185"/>
      <c r="FX8" s="185"/>
      <c r="FY8" s="185"/>
      <c r="FZ8" s="185"/>
      <c r="GA8" s="185"/>
      <c r="GB8" s="185"/>
      <c r="GC8" s="185"/>
      <c r="GD8" s="185"/>
      <c r="GE8" s="185"/>
      <c r="GF8" s="185"/>
      <c r="GG8" s="185"/>
      <c r="GH8" s="185"/>
      <c r="GI8" s="185"/>
      <c r="GJ8" s="185"/>
      <c r="GK8" s="185"/>
      <c r="GL8" s="185"/>
      <c r="GM8" s="185"/>
      <c r="GN8" s="185"/>
      <c r="GO8" s="185"/>
      <c r="GP8" s="185"/>
      <c r="GQ8" s="185"/>
      <c r="GR8" s="185"/>
      <c r="GS8" s="185"/>
      <c r="GT8" s="185"/>
      <c r="GU8" s="185"/>
      <c r="GV8" s="185"/>
      <c r="GW8" s="185"/>
      <c r="GX8" s="185"/>
      <c r="GY8" s="185"/>
      <c r="GZ8" s="185"/>
      <c r="HA8" s="185"/>
      <c r="HB8" s="185"/>
      <c r="HC8" s="185"/>
      <c r="HD8" s="185"/>
      <c r="HE8" s="185"/>
      <c r="HF8" s="185"/>
      <c r="HG8" s="185"/>
      <c r="HH8" s="185"/>
      <c r="HI8" s="185"/>
      <c r="HJ8" s="185"/>
      <c r="HK8" s="185"/>
      <c r="HL8" s="185"/>
      <c r="HM8" s="185"/>
      <c r="HN8" s="185"/>
      <c r="HO8" s="185"/>
      <c r="HP8" s="185"/>
      <c r="HQ8" s="185"/>
      <c r="HR8" s="185"/>
      <c r="HS8" s="185"/>
      <c r="HT8" s="185"/>
      <c r="HU8" s="185"/>
      <c r="HV8" s="185"/>
      <c r="HW8" s="185"/>
      <c r="HX8" s="185"/>
      <c r="HY8" s="185"/>
      <c r="HZ8" s="185"/>
      <c r="IA8" s="185"/>
      <c r="IB8" s="185"/>
      <c r="IC8" s="185"/>
      <c r="ID8" s="185"/>
      <c r="IE8" s="185"/>
      <c r="IF8" s="185"/>
      <c r="IG8" s="185"/>
      <c r="IH8" s="185"/>
      <c r="II8" s="185"/>
      <c r="IJ8" s="185"/>
      <c r="IK8" s="185"/>
      <c r="IL8" s="185"/>
      <c r="IM8" s="185"/>
      <c r="IN8" s="185"/>
      <c r="IO8" s="185"/>
      <c r="IP8" s="185"/>
      <c r="IQ8" s="185"/>
      <c r="IR8" s="185"/>
      <c r="IS8" s="185"/>
      <c r="IT8" s="185"/>
      <c r="IU8" s="185"/>
      <c r="IV8" s="185"/>
      <c r="IW8" s="185"/>
      <c r="IX8" s="185"/>
      <c r="IY8" s="185"/>
      <c r="IZ8" s="185"/>
      <c r="JA8" s="185"/>
      <c r="JB8" s="185"/>
      <c r="JC8" s="185"/>
      <c r="JD8" s="185"/>
      <c r="JE8" s="185"/>
      <c r="JF8" s="185"/>
      <c r="JG8" s="185"/>
      <c r="JH8" s="185"/>
      <c r="JI8" s="185"/>
      <c r="JJ8" s="185"/>
      <c r="JK8" s="185"/>
      <c r="JL8" s="185"/>
      <c r="JM8" s="185"/>
      <c r="JN8" s="185"/>
      <c r="JO8" s="185"/>
      <c r="JP8" s="185"/>
      <c r="JQ8" s="185"/>
      <c r="JR8" s="185"/>
      <c r="JS8" s="185"/>
      <c r="JT8" s="185"/>
      <c r="JU8" s="185"/>
      <c r="JV8" s="185"/>
      <c r="JW8" s="185"/>
      <c r="JX8" s="185"/>
      <c r="JY8" s="185"/>
      <c r="JZ8" s="185"/>
      <c r="KA8" s="185"/>
      <c r="KB8" s="185"/>
      <c r="KC8" s="185"/>
      <c r="KD8" s="185"/>
      <c r="KE8" s="185"/>
      <c r="KF8" s="185"/>
      <c r="KG8" s="185"/>
      <c r="KH8" s="185"/>
      <c r="KI8" s="185"/>
      <c r="KJ8" s="185"/>
      <c r="KK8" s="185"/>
      <c r="KL8" s="185"/>
      <c r="KM8" s="185"/>
      <c r="KN8" s="185"/>
      <c r="KO8" s="185"/>
      <c r="KP8" s="185"/>
      <c r="KQ8" s="185"/>
      <c r="KR8" s="185"/>
      <c r="KS8" s="185"/>
      <c r="KT8" s="185"/>
      <c r="KU8" s="185"/>
      <c r="KV8" s="185"/>
      <c r="KW8" s="185"/>
      <c r="KX8" s="185"/>
      <c r="KY8" s="185"/>
      <c r="KZ8" s="185"/>
      <c r="LA8" s="185"/>
    </row>
    <row r="9" spans="1:313" ht="27" customHeight="1">
      <c r="B9" s="191"/>
      <c r="C9" s="194"/>
      <c r="D9" s="191"/>
      <c r="E9" s="191"/>
      <c r="F9" s="191"/>
      <c r="G9" s="191"/>
      <c r="H9" s="191"/>
      <c r="I9" s="191"/>
      <c r="J9" s="572" t="s">
        <v>128</v>
      </c>
      <c r="K9" s="573"/>
      <c r="L9" s="573"/>
      <c r="M9" s="573"/>
      <c r="N9" s="573"/>
      <c r="O9" s="573"/>
      <c r="P9" s="573"/>
      <c r="Q9" s="573"/>
      <c r="R9" s="573"/>
      <c r="S9" s="573"/>
      <c r="T9" s="573"/>
      <c r="U9" s="573"/>
      <c r="V9" s="573"/>
      <c r="W9" s="573"/>
      <c r="X9" s="573"/>
      <c r="Y9" s="573"/>
      <c r="Z9" s="574"/>
      <c r="AA9" s="191"/>
      <c r="AB9" s="191"/>
      <c r="AC9" s="191"/>
      <c r="AD9" s="191"/>
      <c r="AE9" s="552" t="s">
        <v>129</v>
      </c>
      <c r="AF9" s="552"/>
      <c r="AG9" s="552"/>
      <c r="AH9" s="553"/>
      <c r="AI9" s="575"/>
      <c r="AJ9" s="576"/>
      <c r="AK9" s="577"/>
      <c r="AL9" s="191"/>
      <c r="AW9" s="185"/>
      <c r="AX9" s="185"/>
      <c r="AY9" s="185"/>
      <c r="AZ9" s="185"/>
      <c r="BA9" s="185"/>
      <c r="BB9" s="185"/>
      <c r="BC9" s="185"/>
      <c r="BD9" s="185"/>
      <c r="BE9" s="185"/>
      <c r="BF9" s="185"/>
      <c r="BG9" s="185"/>
      <c r="BH9" s="185"/>
      <c r="BI9" s="185"/>
      <c r="BJ9" s="185"/>
      <c r="BK9" s="185"/>
      <c r="BL9" s="185"/>
      <c r="BM9" s="185"/>
      <c r="BN9" s="185"/>
      <c r="BO9" s="185"/>
      <c r="BP9" s="185"/>
      <c r="BQ9" s="185"/>
      <c r="BR9" s="185"/>
      <c r="BS9" s="185"/>
      <c r="BT9" s="185"/>
      <c r="BU9" s="185"/>
      <c r="BV9" s="185"/>
      <c r="BW9" s="185"/>
      <c r="BX9" s="185"/>
      <c r="BY9" s="185"/>
      <c r="BZ9" s="185"/>
      <c r="CA9" s="185"/>
      <c r="CB9" s="185"/>
      <c r="CC9" s="185"/>
      <c r="CD9" s="185"/>
      <c r="CE9" s="185"/>
      <c r="CF9" s="185"/>
      <c r="CG9" s="185"/>
      <c r="CH9" s="185"/>
      <c r="CI9" s="185"/>
      <c r="CJ9" s="185"/>
      <c r="CK9" s="185"/>
      <c r="CL9" s="185"/>
      <c r="CM9" s="185"/>
      <c r="CN9" s="185"/>
      <c r="CO9" s="185"/>
      <c r="CP9" s="185"/>
      <c r="CQ9" s="185"/>
      <c r="CR9" s="185"/>
      <c r="CS9" s="185"/>
      <c r="CT9" s="185"/>
      <c r="CU9" s="185"/>
      <c r="CV9" s="185"/>
      <c r="CW9" s="185"/>
      <c r="CX9" s="185"/>
      <c r="CY9" s="185"/>
      <c r="CZ9" s="185"/>
      <c r="DA9" s="185"/>
      <c r="DB9" s="185"/>
      <c r="DC9" s="185"/>
      <c r="DD9" s="185"/>
      <c r="DE9" s="185"/>
      <c r="DF9" s="185"/>
      <c r="DG9" s="185"/>
      <c r="DH9" s="185"/>
      <c r="DI9" s="185"/>
      <c r="DJ9" s="185"/>
      <c r="DK9" s="185"/>
      <c r="DL9" s="185"/>
      <c r="DM9" s="185"/>
      <c r="DN9" s="185"/>
      <c r="DO9" s="185"/>
      <c r="DP9" s="185"/>
      <c r="DQ9" s="185"/>
      <c r="DR9" s="185"/>
      <c r="DS9" s="185"/>
      <c r="DT9" s="185"/>
      <c r="DU9" s="185"/>
      <c r="DV9" s="185"/>
      <c r="DW9" s="185"/>
      <c r="DX9" s="185"/>
      <c r="DY9" s="185"/>
      <c r="DZ9" s="185"/>
      <c r="EA9" s="185"/>
      <c r="EB9" s="185"/>
      <c r="EC9" s="185"/>
      <c r="ED9" s="185"/>
      <c r="EE9" s="185"/>
      <c r="EF9" s="185"/>
      <c r="EG9" s="185"/>
      <c r="EH9" s="185"/>
      <c r="EI9" s="185"/>
      <c r="EJ9" s="185"/>
      <c r="EK9" s="185"/>
      <c r="EL9" s="185"/>
      <c r="EM9" s="185"/>
      <c r="EN9" s="185"/>
      <c r="EO9" s="185"/>
      <c r="EP9" s="185"/>
      <c r="EQ9" s="185"/>
      <c r="ER9" s="185"/>
      <c r="ES9" s="185"/>
      <c r="ET9" s="185"/>
      <c r="EU9" s="185"/>
      <c r="EV9" s="185"/>
      <c r="EW9" s="185"/>
      <c r="EX9" s="185"/>
      <c r="EY9" s="185"/>
      <c r="EZ9" s="185"/>
      <c r="FA9" s="185"/>
      <c r="FB9" s="185"/>
      <c r="FC9" s="185"/>
      <c r="FD9" s="185"/>
      <c r="FE9" s="185"/>
      <c r="FF9" s="185"/>
      <c r="FG9" s="185"/>
      <c r="FH9" s="185"/>
      <c r="FI9" s="185"/>
      <c r="FJ9" s="185"/>
      <c r="FK9" s="185"/>
      <c r="FL9" s="185"/>
      <c r="FM9" s="185"/>
      <c r="FN9" s="185"/>
      <c r="FO9" s="185"/>
      <c r="FP9" s="185"/>
      <c r="FQ9" s="185"/>
      <c r="FR9" s="185"/>
      <c r="FS9" s="185"/>
      <c r="FT9" s="185"/>
      <c r="FU9" s="185"/>
      <c r="FV9" s="185"/>
      <c r="FW9" s="185"/>
      <c r="FX9" s="185"/>
      <c r="FY9" s="185"/>
      <c r="FZ9" s="185"/>
      <c r="GA9" s="185"/>
      <c r="GB9" s="185"/>
      <c r="GC9" s="185"/>
      <c r="GD9" s="185"/>
      <c r="GE9" s="185"/>
      <c r="GF9" s="185"/>
      <c r="GG9" s="185"/>
      <c r="GH9" s="185"/>
      <c r="GI9" s="185"/>
      <c r="GJ9" s="185"/>
      <c r="GK9" s="185"/>
      <c r="GL9" s="185"/>
      <c r="GM9" s="185"/>
      <c r="GN9" s="185"/>
      <c r="GO9" s="185"/>
      <c r="GP9" s="185"/>
      <c r="GQ9" s="185"/>
      <c r="GR9" s="185"/>
      <c r="GS9" s="185"/>
      <c r="GT9" s="185"/>
      <c r="GU9" s="185"/>
      <c r="GV9" s="185"/>
      <c r="GW9" s="185"/>
      <c r="GX9" s="185"/>
      <c r="GY9" s="185"/>
      <c r="GZ9" s="185"/>
      <c r="HA9" s="185"/>
      <c r="HB9" s="185"/>
      <c r="HC9" s="185"/>
      <c r="HD9" s="185"/>
      <c r="HE9" s="185"/>
      <c r="HF9" s="185"/>
      <c r="HG9" s="185"/>
      <c r="HH9" s="185"/>
      <c r="HI9" s="185"/>
      <c r="HJ9" s="185"/>
      <c r="HK9" s="185"/>
      <c r="HL9" s="185"/>
      <c r="HM9" s="185"/>
      <c r="HN9" s="185"/>
      <c r="HO9" s="185"/>
      <c r="HP9" s="185"/>
      <c r="HQ9" s="185"/>
      <c r="HR9" s="185"/>
      <c r="HS9" s="185"/>
      <c r="HT9" s="185"/>
      <c r="HU9" s="185"/>
      <c r="HV9" s="185"/>
      <c r="HW9" s="185"/>
      <c r="HX9" s="185"/>
      <c r="HY9" s="185"/>
      <c r="HZ9" s="185"/>
      <c r="IA9" s="185"/>
      <c r="IB9" s="185"/>
      <c r="IC9" s="185"/>
      <c r="ID9" s="185"/>
      <c r="IE9" s="185"/>
      <c r="IF9" s="185"/>
      <c r="IG9" s="185"/>
      <c r="IH9" s="185"/>
      <c r="II9" s="185"/>
      <c r="IJ9" s="185"/>
      <c r="IK9" s="185"/>
      <c r="IL9" s="185"/>
      <c r="IM9" s="185"/>
      <c r="IN9" s="185"/>
      <c r="IO9" s="185"/>
      <c r="IP9" s="185"/>
      <c r="IQ9" s="185"/>
      <c r="IR9" s="185"/>
      <c r="IS9" s="185"/>
      <c r="IT9" s="185"/>
      <c r="IU9" s="185"/>
      <c r="IV9" s="185"/>
      <c r="IW9" s="185"/>
      <c r="IX9" s="185"/>
      <c r="IY9" s="185"/>
      <c r="IZ9" s="185"/>
      <c r="JA9" s="185"/>
      <c r="JB9" s="185"/>
      <c r="JC9" s="185"/>
      <c r="JD9" s="185"/>
      <c r="JE9" s="185"/>
      <c r="JF9" s="185"/>
      <c r="JG9" s="185"/>
      <c r="JH9" s="185"/>
      <c r="JI9" s="185"/>
      <c r="JJ9" s="185"/>
      <c r="JK9" s="185"/>
      <c r="JL9" s="185"/>
      <c r="JM9" s="185"/>
      <c r="JN9" s="185"/>
      <c r="JO9" s="185"/>
      <c r="JP9" s="185"/>
      <c r="JQ9" s="185"/>
      <c r="JR9" s="185"/>
      <c r="JS9" s="185"/>
      <c r="JT9" s="185"/>
      <c r="JU9" s="185"/>
      <c r="JV9" s="185"/>
      <c r="JW9" s="185"/>
      <c r="JX9" s="185"/>
      <c r="JY9" s="185"/>
      <c r="JZ9" s="185"/>
      <c r="KA9" s="185"/>
      <c r="KB9" s="185"/>
      <c r="KC9" s="185"/>
      <c r="KD9" s="185"/>
      <c r="KE9" s="185"/>
      <c r="KF9" s="185"/>
      <c r="KG9" s="185"/>
      <c r="KH9" s="185"/>
      <c r="KI9" s="185"/>
      <c r="KJ9" s="185"/>
      <c r="KK9" s="185"/>
      <c r="KL9" s="185"/>
      <c r="KM9" s="185"/>
      <c r="KN9" s="185"/>
      <c r="KO9" s="185"/>
      <c r="KP9" s="185"/>
      <c r="KQ9" s="185"/>
      <c r="KR9" s="185"/>
      <c r="KS9" s="185"/>
      <c r="KT9" s="185"/>
      <c r="KU9" s="185"/>
      <c r="KV9" s="185"/>
      <c r="KW9" s="185"/>
      <c r="KX9" s="185"/>
      <c r="KY9" s="185"/>
      <c r="KZ9" s="185"/>
      <c r="LA9" s="185"/>
    </row>
    <row r="10" spans="1:313" ht="8.25" customHeight="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W10" s="185"/>
      <c r="AX10" s="185"/>
      <c r="AY10" s="185"/>
      <c r="AZ10" s="185"/>
      <c r="BA10" s="185"/>
      <c r="BB10" s="185"/>
      <c r="BC10" s="185"/>
      <c r="BD10" s="185"/>
      <c r="BE10" s="185"/>
      <c r="BF10" s="185"/>
      <c r="BG10" s="185"/>
      <c r="BH10" s="185"/>
      <c r="BI10" s="185"/>
      <c r="BJ10" s="185"/>
      <c r="BK10" s="185"/>
      <c r="BL10" s="185"/>
      <c r="BM10" s="185"/>
      <c r="BN10" s="185"/>
      <c r="BO10" s="185"/>
      <c r="BP10" s="185"/>
      <c r="BQ10" s="185"/>
      <c r="BR10" s="185"/>
      <c r="BS10" s="185"/>
      <c r="BT10" s="185"/>
      <c r="BU10" s="185"/>
      <c r="BV10" s="185"/>
      <c r="BW10" s="185"/>
      <c r="BX10" s="185"/>
      <c r="BY10" s="185"/>
      <c r="BZ10" s="185"/>
      <c r="CA10" s="185"/>
      <c r="CB10" s="185"/>
      <c r="CC10" s="185"/>
      <c r="CD10" s="185"/>
      <c r="CE10" s="185"/>
      <c r="CF10" s="185"/>
      <c r="CG10" s="185"/>
      <c r="CH10" s="185"/>
      <c r="CI10" s="185"/>
      <c r="CJ10" s="185"/>
      <c r="CK10" s="185"/>
      <c r="CL10" s="185"/>
      <c r="CM10" s="185"/>
      <c r="CN10" s="185"/>
      <c r="CO10" s="185"/>
      <c r="CP10" s="185"/>
      <c r="CQ10" s="185"/>
      <c r="CR10" s="185"/>
      <c r="CS10" s="185"/>
      <c r="CT10" s="185"/>
      <c r="CU10" s="185"/>
      <c r="CV10" s="185"/>
      <c r="CW10" s="185"/>
      <c r="CX10" s="185"/>
      <c r="CY10" s="185"/>
      <c r="CZ10" s="185"/>
      <c r="DA10" s="185"/>
      <c r="DB10" s="185"/>
      <c r="DC10" s="185"/>
      <c r="DD10" s="185"/>
      <c r="DE10" s="185"/>
      <c r="DF10" s="185"/>
      <c r="DG10" s="185"/>
      <c r="DH10" s="185"/>
      <c r="DI10" s="185"/>
      <c r="DJ10" s="185"/>
      <c r="DK10" s="185"/>
      <c r="DL10" s="185"/>
      <c r="DM10" s="185"/>
      <c r="DN10" s="185"/>
      <c r="DO10" s="185"/>
      <c r="DP10" s="185"/>
      <c r="DQ10" s="185"/>
      <c r="DR10" s="185"/>
      <c r="DS10" s="185"/>
      <c r="DT10" s="185"/>
      <c r="DU10" s="185"/>
      <c r="DV10" s="185"/>
      <c r="DW10" s="185"/>
      <c r="DX10" s="185"/>
      <c r="DY10" s="185"/>
      <c r="DZ10" s="185"/>
      <c r="EA10" s="185"/>
      <c r="EB10" s="185"/>
      <c r="EC10" s="185"/>
      <c r="ED10" s="185"/>
      <c r="EE10" s="185"/>
      <c r="EF10" s="185"/>
      <c r="EG10" s="185"/>
      <c r="EH10" s="185"/>
      <c r="EI10" s="185"/>
      <c r="EJ10" s="185"/>
      <c r="EK10" s="185"/>
      <c r="EL10" s="185"/>
      <c r="EM10" s="185"/>
      <c r="EN10" s="185"/>
      <c r="EO10" s="185"/>
      <c r="EP10" s="185"/>
      <c r="EQ10" s="185"/>
      <c r="ER10" s="185"/>
      <c r="ES10" s="185"/>
      <c r="ET10" s="185"/>
      <c r="EU10" s="185"/>
      <c r="EV10" s="185"/>
      <c r="EW10" s="185"/>
      <c r="EX10" s="185"/>
      <c r="EY10" s="185"/>
      <c r="EZ10" s="185"/>
      <c r="FA10" s="185"/>
      <c r="FB10" s="185"/>
      <c r="FC10" s="185"/>
      <c r="FD10" s="185"/>
      <c r="FE10" s="185"/>
      <c r="FF10" s="185"/>
      <c r="FG10" s="185"/>
      <c r="FH10" s="185"/>
      <c r="FI10" s="185"/>
      <c r="FJ10" s="185"/>
      <c r="FK10" s="185"/>
      <c r="FL10" s="185"/>
      <c r="FM10" s="185"/>
      <c r="FN10" s="185"/>
      <c r="FO10" s="185"/>
      <c r="FP10" s="185"/>
      <c r="FQ10" s="185"/>
      <c r="FR10" s="185"/>
      <c r="FS10" s="185"/>
      <c r="FT10" s="185"/>
      <c r="FU10" s="185"/>
      <c r="FV10" s="185"/>
      <c r="FW10" s="185"/>
      <c r="FX10" s="185"/>
      <c r="FY10" s="185"/>
      <c r="FZ10" s="185"/>
      <c r="GA10" s="185"/>
      <c r="GB10" s="185"/>
      <c r="GC10" s="185"/>
      <c r="GD10" s="185"/>
      <c r="GE10" s="185"/>
      <c r="GF10" s="185"/>
      <c r="GG10" s="185"/>
      <c r="GH10" s="185"/>
      <c r="GI10" s="185"/>
      <c r="GJ10" s="185"/>
      <c r="GK10" s="185"/>
      <c r="GL10" s="185"/>
      <c r="GM10" s="185"/>
      <c r="GN10" s="185"/>
      <c r="GO10" s="185"/>
      <c r="GP10" s="185"/>
      <c r="GQ10" s="185"/>
      <c r="GR10" s="185"/>
      <c r="GS10" s="185"/>
      <c r="GT10" s="185"/>
      <c r="GU10" s="185"/>
      <c r="GV10" s="185"/>
      <c r="GW10" s="185"/>
      <c r="GX10" s="185"/>
      <c r="GY10" s="185"/>
      <c r="GZ10" s="185"/>
      <c r="HA10" s="185"/>
      <c r="HB10" s="185"/>
      <c r="HC10" s="185"/>
      <c r="HD10" s="185"/>
      <c r="HE10" s="185"/>
      <c r="HF10" s="185"/>
      <c r="HG10" s="185"/>
      <c r="HH10" s="185"/>
      <c r="HI10" s="185"/>
      <c r="HJ10" s="185"/>
      <c r="HK10" s="185"/>
      <c r="HL10" s="185"/>
      <c r="HM10" s="185"/>
      <c r="HN10" s="185"/>
      <c r="HO10" s="185"/>
      <c r="HP10" s="185"/>
      <c r="HQ10" s="185"/>
      <c r="HR10" s="185"/>
      <c r="HS10" s="185"/>
      <c r="HT10" s="185"/>
      <c r="HU10" s="185"/>
      <c r="HV10" s="185"/>
      <c r="HW10" s="185"/>
      <c r="HX10" s="185"/>
      <c r="HY10" s="185"/>
      <c r="HZ10" s="185"/>
      <c r="IA10" s="185"/>
      <c r="IB10" s="185"/>
      <c r="IC10" s="185"/>
      <c r="ID10" s="185"/>
      <c r="IE10" s="185"/>
      <c r="IF10" s="185"/>
      <c r="IG10" s="185"/>
      <c r="IH10" s="185"/>
      <c r="II10" s="185"/>
      <c r="IJ10" s="185"/>
      <c r="IK10" s="185"/>
      <c r="IL10" s="185"/>
      <c r="IM10" s="185"/>
      <c r="IN10" s="185"/>
      <c r="IO10" s="185"/>
      <c r="IP10" s="185"/>
      <c r="IQ10" s="185"/>
      <c r="IR10" s="185"/>
      <c r="IS10" s="185"/>
      <c r="IT10" s="185"/>
      <c r="IU10" s="185"/>
      <c r="IV10" s="185"/>
      <c r="IW10" s="185"/>
      <c r="IX10" s="185"/>
      <c r="IY10" s="185"/>
      <c r="IZ10" s="185"/>
      <c r="JA10" s="185"/>
      <c r="JB10" s="185"/>
      <c r="JC10" s="185"/>
      <c r="JD10" s="185"/>
      <c r="JE10" s="185"/>
      <c r="JF10" s="185"/>
      <c r="JG10" s="185"/>
      <c r="JH10" s="185"/>
      <c r="JI10" s="185"/>
      <c r="JJ10" s="185"/>
      <c r="JK10" s="185"/>
      <c r="JL10" s="185"/>
      <c r="JM10" s="185"/>
      <c r="JN10" s="185"/>
      <c r="JO10" s="185"/>
      <c r="JP10" s="185"/>
      <c r="JQ10" s="185"/>
      <c r="JR10" s="185"/>
      <c r="JS10" s="185"/>
      <c r="JT10" s="185"/>
      <c r="JU10" s="185"/>
      <c r="JV10" s="185"/>
      <c r="JW10" s="185"/>
      <c r="JX10" s="185"/>
      <c r="JY10" s="185"/>
      <c r="JZ10" s="185"/>
      <c r="KA10" s="185"/>
      <c r="KB10" s="185"/>
      <c r="KC10" s="185"/>
      <c r="KD10" s="185"/>
      <c r="KE10" s="185"/>
      <c r="KF10" s="185"/>
      <c r="KG10" s="185"/>
      <c r="KH10" s="185"/>
      <c r="KI10" s="185"/>
      <c r="KJ10" s="185"/>
      <c r="KK10" s="185"/>
      <c r="KL10" s="185"/>
      <c r="KM10" s="185"/>
      <c r="KN10" s="185"/>
      <c r="KO10" s="185"/>
      <c r="KP10" s="185"/>
      <c r="KQ10" s="185"/>
      <c r="KR10" s="185"/>
      <c r="KS10" s="185"/>
      <c r="KT10" s="185"/>
      <c r="KU10" s="185"/>
      <c r="KV10" s="185"/>
      <c r="KW10" s="185"/>
      <c r="KX10" s="185"/>
      <c r="KY10" s="185"/>
      <c r="KZ10" s="185"/>
      <c r="LA10" s="185"/>
    </row>
    <row r="11" spans="1:313" ht="27" customHeight="1">
      <c r="B11" s="191"/>
      <c r="C11" s="194" t="s">
        <v>130</v>
      </c>
      <c r="D11" s="191"/>
      <c r="E11" s="191"/>
      <c r="F11" s="191"/>
      <c r="G11" s="191"/>
      <c r="H11" s="191"/>
      <c r="I11" s="191"/>
      <c r="J11" s="578" t="s">
        <v>131</v>
      </c>
      <c r="K11" s="579"/>
      <c r="L11" s="579"/>
      <c r="M11" s="579"/>
      <c r="N11" s="579"/>
      <c r="O11" s="579"/>
      <c r="P11" s="579"/>
      <c r="Q11" s="579"/>
      <c r="R11" s="579"/>
      <c r="S11" s="579"/>
      <c r="T11" s="579"/>
      <c r="U11" s="579"/>
      <c r="V11" s="579"/>
      <c r="W11" s="579"/>
      <c r="X11" s="579"/>
      <c r="Y11" s="579"/>
      <c r="Z11" s="580"/>
      <c r="AA11" s="191"/>
      <c r="AB11" s="581" t="s">
        <v>132</v>
      </c>
      <c r="AC11" s="581"/>
      <c r="AD11" s="581"/>
      <c r="AE11" s="581"/>
      <c r="AF11" s="581"/>
      <c r="AG11" s="581"/>
      <c r="AH11" s="581"/>
      <c r="AI11" s="581"/>
      <c r="AJ11" s="191"/>
      <c r="AK11" s="191"/>
      <c r="AL11" s="191"/>
      <c r="AW11" s="185"/>
      <c r="AX11" s="185"/>
      <c r="AY11" s="185"/>
      <c r="AZ11" s="185"/>
      <c r="BA11" s="185"/>
      <c r="BB11" s="185"/>
      <c r="BC11" s="185"/>
      <c r="BD11" s="185"/>
      <c r="BE11" s="185"/>
      <c r="BF11" s="185"/>
      <c r="BG11" s="185"/>
      <c r="BH11" s="185"/>
      <c r="BI11" s="185"/>
      <c r="BJ11" s="185"/>
      <c r="BK11" s="185"/>
      <c r="BL11" s="185"/>
      <c r="BM11" s="185"/>
      <c r="BN11" s="185"/>
      <c r="BO11" s="185"/>
      <c r="BP11" s="185"/>
      <c r="BQ11" s="185"/>
      <c r="BR11" s="185"/>
      <c r="BS11" s="185"/>
      <c r="BT11" s="185"/>
      <c r="BU11" s="185"/>
      <c r="BV11" s="185"/>
      <c r="BW11" s="185"/>
      <c r="BX11" s="185"/>
      <c r="BY11" s="185"/>
      <c r="BZ11" s="185"/>
      <c r="CA11" s="185"/>
      <c r="CB11" s="185"/>
      <c r="CC11" s="185"/>
      <c r="CD11" s="185"/>
      <c r="CE11" s="185"/>
      <c r="CF11" s="185"/>
      <c r="CG11" s="185"/>
      <c r="CH11" s="185"/>
      <c r="CI11" s="185"/>
      <c r="CJ11" s="185"/>
      <c r="CK11" s="185"/>
      <c r="CL11" s="185"/>
      <c r="CM11" s="185"/>
      <c r="CN11" s="185"/>
      <c r="CO11" s="185"/>
      <c r="CP11" s="185"/>
      <c r="CQ11" s="185"/>
      <c r="CR11" s="185"/>
      <c r="CS11" s="185"/>
      <c r="CT11" s="185"/>
      <c r="CU11" s="185"/>
      <c r="CV11" s="185"/>
      <c r="CW11" s="185"/>
      <c r="CX11" s="185"/>
      <c r="CY11" s="185"/>
      <c r="CZ11" s="185"/>
      <c r="DA11" s="185"/>
      <c r="DB11" s="185"/>
      <c r="DC11" s="185"/>
      <c r="DD11" s="185"/>
      <c r="DE11" s="185"/>
      <c r="DF11" s="185"/>
      <c r="DG11" s="185"/>
      <c r="DH11" s="185"/>
      <c r="DI11" s="185"/>
      <c r="DJ11" s="185"/>
      <c r="DK11" s="185"/>
      <c r="DL11" s="185"/>
      <c r="DM11" s="185"/>
      <c r="DN11" s="185"/>
      <c r="DO11" s="185"/>
      <c r="DP11" s="185"/>
      <c r="DQ11" s="185"/>
      <c r="DR11" s="185"/>
      <c r="DS11" s="185"/>
      <c r="DT11" s="185"/>
      <c r="DU11" s="185"/>
      <c r="DV11" s="185"/>
      <c r="DW11" s="185"/>
      <c r="DX11" s="185"/>
      <c r="DY11" s="185"/>
      <c r="DZ11" s="185"/>
      <c r="EA11" s="185"/>
      <c r="EB11" s="185"/>
      <c r="EC11" s="185"/>
      <c r="ED11" s="185"/>
      <c r="EE11" s="185"/>
      <c r="EF11" s="185"/>
      <c r="EG11" s="185"/>
      <c r="EH11" s="185"/>
      <c r="EI11" s="185"/>
      <c r="EJ11" s="185"/>
      <c r="EK11" s="185"/>
      <c r="EL11" s="185"/>
      <c r="EM11" s="185"/>
      <c r="EN11" s="185"/>
      <c r="EO11" s="185"/>
      <c r="EP11" s="185"/>
      <c r="EQ11" s="185"/>
      <c r="ER11" s="185"/>
      <c r="ES11" s="185"/>
      <c r="ET11" s="185"/>
      <c r="EU11" s="185"/>
      <c r="EV11" s="185"/>
      <c r="EW11" s="185"/>
      <c r="EX11" s="185"/>
      <c r="EY11" s="185"/>
      <c r="EZ11" s="185"/>
      <c r="FA11" s="185"/>
      <c r="FB11" s="185"/>
      <c r="FC11" s="185"/>
      <c r="FD11" s="185"/>
      <c r="FE11" s="185"/>
      <c r="FF11" s="185"/>
      <c r="FG11" s="185"/>
      <c r="FH11" s="185"/>
      <c r="FI11" s="185"/>
      <c r="FJ11" s="185"/>
      <c r="FK11" s="185"/>
      <c r="FL11" s="185"/>
      <c r="FM11" s="185"/>
      <c r="FN11" s="185"/>
      <c r="FO11" s="185"/>
      <c r="FP11" s="185"/>
      <c r="FQ11" s="185"/>
      <c r="FR11" s="185"/>
      <c r="FS11" s="185"/>
      <c r="FT11" s="185"/>
      <c r="FU11" s="185"/>
      <c r="FV11" s="185"/>
      <c r="FW11" s="185"/>
      <c r="FX11" s="185"/>
      <c r="FY11" s="185"/>
      <c r="FZ11" s="185"/>
      <c r="GA11" s="185"/>
      <c r="GB11" s="185"/>
      <c r="GC11" s="185"/>
      <c r="GD11" s="185"/>
      <c r="GE11" s="185"/>
      <c r="GF11" s="185"/>
      <c r="GG11" s="185"/>
      <c r="GH11" s="185"/>
      <c r="GI11" s="185"/>
      <c r="GJ11" s="185"/>
      <c r="GK11" s="185"/>
      <c r="GL11" s="185"/>
      <c r="GM11" s="185"/>
      <c r="GN11" s="185"/>
      <c r="GO11" s="185"/>
      <c r="GP11" s="185"/>
      <c r="GQ11" s="185"/>
      <c r="GR11" s="185"/>
      <c r="GS11" s="185"/>
      <c r="GT11" s="185"/>
      <c r="GU11" s="185"/>
      <c r="GV11" s="185"/>
      <c r="GW11" s="185"/>
      <c r="GX11" s="185"/>
      <c r="GY11" s="185"/>
      <c r="GZ11" s="185"/>
      <c r="HA11" s="185"/>
      <c r="HB11" s="185"/>
      <c r="HC11" s="185"/>
      <c r="HD11" s="185"/>
      <c r="HE11" s="185"/>
      <c r="HF11" s="185"/>
      <c r="HG11" s="185"/>
      <c r="HH11" s="185"/>
      <c r="HI11" s="185"/>
      <c r="HJ11" s="185"/>
      <c r="HK11" s="185"/>
      <c r="HL11" s="185"/>
      <c r="HM11" s="185"/>
      <c r="HN11" s="185"/>
      <c r="HO11" s="185"/>
      <c r="HP11" s="185"/>
      <c r="HQ11" s="185"/>
      <c r="HR11" s="185"/>
      <c r="HS11" s="185"/>
      <c r="HT11" s="185"/>
      <c r="HU11" s="185"/>
      <c r="HV11" s="185"/>
      <c r="HW11" s="185"/>
      <c r="HX11" s="185"/>
      <c r="HY11" s="185"/>
      <c r="HZ11" s="185"/>
      <c r="IA11" s="185"/>
      <c r="IB11" s="185"/>
      <c r="IC11" s="185"/>
      <c r="ID11" s="185"/>
      <c r="IE11" s="185"/>
      <c r="IF11" s="185"/>
      <c r="IG11" s="185"/>
      <c r="IH11" s="185"/>
      <c r="II11" s="185"/>
      <c r="IJ11" s="185"/>
      <c r="IK11" s="185"/>
      <c r="IL11" s="185"/>
      <c r="IM11" s="185"/>
      <c r="IN11" s="185"/>
      <c r="IO11" s="185"/>
      <c r="IP11" s="185"/>
      <c r="IQ11" s="185"/>
      <c r="IR11" s="185"/>
      <c r="IS11" s="185"/>
      <c r="IT11" s="185"/>
      <c r="IU11" s="185"/>
      <c r="IV11" s="185"/>
      <c r="IW11" s="185"/>
      <c r="IX11" s="185"/>
      <c r="IY11" s="185"/>
      <c r="IZ11" s="185"/>
      <c r="JA11" s="185"/>
      <c r="JB11" s="185"/>
      <c r="JC11" s="185"/>
      <c r="JD11" s="185"/>
      <c r="JE11" s="185"/>
      <c r="JF11" s="185"/>
      <c r="JG11" s="185"/>
      <c r="JH11" s="185"/>
      <c r="JI11" s="185"/>
      <c r="JJ11" s="185"/>
      <c r="JK11" s="185"/>
      <c r="JL11" s="185"/>
      <c r="JM11" s="185"/>
      <c r="JN11" s="185"/>
      <c r="JO11" s="185"/>
      <c r="JP11" s="185"/>
      <c r="JQ11" s="185"/>
      <c r="JR11" s="185"/>
      <c r="JS11" s="185"/>
      <c r="JT11" s="185"/>
      <c r="JU11" s="185"/>
      <c r="JV11" s="185"/>
      <c r="JW11" s="185"/>
      <c r="JX11" s="185"/>
      <c r="JY11" s="185"/>
      <c r="JZ11" s="185"/>
      <c r="KA11" s="185"/>
      <c r="KB11" s="185"/>
      <c r="KC11" s="185"/>
      <c r="KD11" s="185"/>
      <c r="KE11" s="185"/>
      <c r="KF11" s="185"/>
      <c r="KG11" s="185"/>
      <c r="KH11" s="185"/>
      <c r="KI11" s="185"/>
      <c r="KJ11" s="185"/>
      <c r="KK11" s="185"/>
      <c r="KL11" s="185"/>
      <c r="KM11" s="185"/>
      <c r="KN11" s="185"/>
      <c r="KO11" s="185"/>
      <c r="KP11" s="185"/>
      <c r="KQ11" s="185"/>
      <c r="KR11" s="185"/>
      <c r="KS11" s="185"/>
      <c r="KT11" s="185"/>
      <c r="KU11" s="185"/>
      <c r="KV11" s="185"/>
      <c r="KW11" s="185"/>
      <c r="KX11" s="185"/>
      <c r="KY11" s="185"/>
      <c r="KZ11" s="185"/>
      <c r="LA11" s="185"/>
    </row>
    <row r="12" spans="1:313" ht="7.5" customHeight="1">
      <c r="B12" s="191"/>
      <c r="C12" s="524"/>
      <c r="D12" s="524"/>
      <c r="E12" s="524"/>
      <c r="F12" s="524"/>
      <c r="G12" s="524"/>
      <c r="H12" s="524"/>
      <c r="I12" s="524"/>
      <c r="J12" s="524"/>
      <c r="K12" s="524"/>
      <c r="L12" s="524"/>
      <c r="M12" s="524"/>
      <c r="N12" s="524"/>
      <c r="O12" s="524"/>
      <c r="P12" s="524"/>
      <c r="Q12" s="524"/>
      <c r="R12" s="524"/>
      <c r="S12" s="524"/>
      <c r="T12" s="524"/>
      <c r="U12" s="524"/>
      <c r="V12" s="524"/>
      <c r="W12" s="524"/>
      <c r="X12" s="524"/>
      <c r="Y12" s="524"/>
      <c r="Z12" s="524"/>
      <c r="AA12" s="524"/>
      <c r="AB12" s="524"/>
      <c r="AC12" s="524"/>
      <c r="AD12" s="524"/>
      <c r="AE12" s="524"/>
      <c r="AF12" s="524"/>
      <c r="AG12" s="524"/>
      <c r="AH12" s="524"/>
      <c r="AI12" s="191"/>
      <c r="AJ12" s="191"/>
      <c r="AK12" s="191"/>
      <c r="AL12" s="191"/>
      <c r="AW12" s="185"/>
      <c r="AX12" s="185"/>
      <c r="AY12" s="185"/>
      <c r="AZ12" s="185"/>
      <c r="BA12" s="185"/>
      <c r="BB12" s="185"/>
      <c r="BC12" s="185"/>
      <c r="BD12" s="185"/>
      <c r="BE12" s="185"/>
      <c r="BF12" s="185"/>
      <c r="BG12" s="185"/>
      <c r="BH12" s="185"/>
      <c r="BI12" s="185"/>
      <c r="BJ12" s="185"/>
      <c r="BK12" s="185"/>
      <c r="BL12" s="185"/>
      <c r="BM12" s="185"/>
      <c r="BN12" s="185"/>
      <c r="BO12" s="185"/>
      <c r="BP12" s="185"/>
      <c r="BQ12" s="185"/>
      <c r="BR12" s="185"/>
      <c r="BS12" s="185"/>
      <c r="BT12" s="185"/>
      <c r="BU12" s="185"/>
      <c r="BV12" s="185"/>
      <c r="BW12" s="185"/>
      <c r="BX12" s="185"/>
      <c r="BY12" s="185"/>
      <c r="BZ12" s="185"/>
      <c r="CA12" s="185"/>
      <c r="CB12" s="185"/>
      <c r="CC12" s="185"/>
      <c r="CD12" s="185"/>
      <c r="CE12" s="185"/>
      <c r="CF12" s="185"/>
      <c r="CG12" s="185"/>
      <c r="CH12" s="185"/>
      <c r="CI12" s="185"/>
      <c r="CJ12" s="185"/>
      <c r="CK12" s="185"/>
      <c r="CL12" s="185"/>
      <c r="CM12" s="185"/>
      <c r="CN12" s="185"/>
      <c r="CO12" s="185"/>
      <c r="CP12" s="185"/>
      <c r="CQ12" s="185"/>
      <c r="CR12" s="185"/>
      <c r="CS12" s="185"/>
      <c r="CT12" s="185"/>
      <c r="CU12" s="185"/>
      <c r="CV12" s="185"/>
      <c r="CW12" s="185"/>
      <c r="CX12" s="185"/>
      <c r="CY12" s="185"/>
      <c r="CZ12" s="185"/>
      <c r="DA12" s="185"/>
      <c r="DB12" s="185"/>
      <c r="DC12" s="185"/>
      <c r="DD12" s="185"/>
      <c r="DE12" s="185"/>
      <c r="DF12" s="185"/>
      <c r="DG12" s="185"/>
      <c r="DH12" s="185"/>
      <c r="DI12" s="185"/>
      <c r="DJ12" s="185"/>
      <c r="DK12" s="185"/>
      <c r="DL12" s="185"/>
      <c r="DM12" s="185"/>
      <c r="DN12" s="185"/>
      <c r="DO12" s="185"/>
      <c r="DP12" s="185"/>
      <c r="DQ12" s="185"/>
      <c r="DR12" s="185"/>
      <c r="DS12" s="185"/>
      <c r="DT12" s="185"/>
      <c r="DU12" s="185"/>
      <c r="DV12" s="185"/>
      <c r="DW12" s="185"/>
      <c r="DX12" s="185"/>
      <c r="DY12" s="185"/>
      <c r="DZ12" s="185"/>
      <c r="EA12" s="185"/>
      <c r="EB12" s="185"/>
      <c r="EC12" s="185"/>
      <c r="ED12" s="185"/>
      <c r="EE12" s="185"/>
      <c r="EF12" s="185"/>
      <c r="EG12" s="185"/>
      <c r="EH12" s="185"/>
      <c r="EI12" s="185"/>
      <c r="EJ12" s="185"/>
      <c r="EK12" s="185"/>
      <c r="EL12" s="185"/>
      <c r="EM12" s="185"/>
      <c r="EN12" s="185"/>
      <c r="EO12" s="185"/>
      <c r="EP12" s="185"/>
      <c r="EQ12" s="185"/>
      <c r="ER12" s="185"/>
      <c r="ES12" s="185"/>
      <c r="ET12" s="185"/>
      <c r="EU12" s="185"/>
      <c r="EV12" s="185"/>
      <c r="EW12" s="185"/>
      <c r="EX12" s="185"/>
      <c r="EY12" s="185"/>
      <c r="EZ12" s="185"/>
      <c r="FA12" s="185"/>
      <c r="FB12" s="185"/>
      <c r="FC12" s="185"/>
      <c r="FD12" s="185"/>
      <c r="FE12" s="185"/>
      <c r="FF12" s="185"/>
      <c r="FG12" s="185"/>
      <c r="FH12" s="185"/>
      <c r="FI12" s="185"/>
      <c r="FJ12" s="185"/>
      <c r="FK12" s="185"/>
      <c r="FL12" s="185"/>
      <c r="FM12" s="185"/>
      <c r="FN12" s="185"/>
      <c r="FO12" s="185"/>
      <c r="FP12" s="185"/>
      <c r="FQ12" s="185"/>
      <c r="FR12" s="185"/>
      <c r="FS12" s="185"/>
      <c r="FT12" s="185"/>
      <c r="FU12" s="185"/>
      <c r="FV12" s="185"/>
      <c r="FW12" s="185"/>
      <c r="FX12" s="185"/>
      <c r="FY12" s="185"/>
      <c r="FZ12" s="185"/>
      <c r="GA12" s="185"/>
      <c r="GB12" s="185"/>
      <c r="GC12" s="185"/>
      <c r="GD12" s="185"/>
      <c r="GE12" s="185"/>
      <c r="GF12" s="185"/>
      <c r="GG12" s="185"/>
      <c r="GH12" s="185"/>
      <c r="GI12" s="185"/>
      <c r="GJ12" s="185"/>
      <c r="GK12" s="185"/>
      <c r="GL12" s="185"/>
      <c r="GM12" s="185"/>
      <c r="GN12" s="185"/>
      <c r="GO12" s="185"/>
      <c r="GP12" s="185"/>
      <c r="GQ12" s="185"/>
      <c r="GR12" s="185"/>
      <c r="GS12" s="185"/>
      <c r="GT12" s="185"/>
      <c r="GU12" s="185"/>
      <c r="GV12" s="185"/>
      <c r="GW12" s="185"/>
      <c r="GX12" s="185"/>
      <c r="GY12" s="185"/>
      <c r="GZ12" s="185"/>
      <c r="HA12" s="185"/>
      <c r="HB12" s="185"/>
      <c r="HC12" s="185"/>
      <c r="HD12" s="185"/>
      <c r="HE12" s="185"/>
      <c r="HF12" s="185"/>
      <c r="HG12" s="185"/>
      <c r="HH12" s="185"/>
      <c r="HI12" s="185"/>
      <c r="HJ12" s="185"/>
      <c r="HK12" s="185"/>
      <c r="HL12" s="185"/>
      <c r="HM12" s="185"/>
      <c r="HN12" s="185"/>
      <c r="HO12" s="185"/>
      <c r="HP12" s="185"/>
      <c r="HQ12" s="185"/>
      <c r="HR12" s="185"/>
      <c r="HS12" s="185"/>
      <c r="HT12" s="185"/>
      <c r="HU12" s="185"/>
      <c r="HV12" s="185"/>
      <c r="HW12" s="185"/>
      <c r="HX12" s="185"/>
      <c r="HY12" s="185"/>
      <c r="HZ12" s="185"/>
      <c r="IA12" s="185"/>
      <c r="IB12" s="185"/>
      <c r="IC12" s="185"/>
      <c r="ID12" s="185"/>
      <c r="IE12" s="185"/>
      <c r="IF12" s="185"/>
      <c r="IG12" s="185"/>
      <c r="IH12" s="185"/>
      <c r="II12" s="185"/>
      <c r="IJ12" s="185"/>
      <c r="IK12" s="185"/>
      <c r="IL12" s="185"/>
      <c r="IM12" s="185"/>
      <c r="IN12" s="185"/>
      <c r="IO12" s="185"/>
      <c r="IP12" s="185"/>
      <c r="IQ12" s="185"/>
      <c r="IR12" s="185"/>
      <c r="IS12" s="185"/>
      <c r="IT12" s="185"/>
      <c r="IU12" s="185"/>
      <c r="IV12" s="185"/>
      <c r="IW12" s="185"/>
      <c r="IX12" s="185"/>
      <c r="IY12" s="185"/>
      <c r="IZ12" s="185"/>
      <c r="JA12" s="185"/>
      <c r="JB12" s="185"/>
      <c r="JC12" s="185"/>
      <c r="JD12" s="185"/>
      <c r="JE12" s="185"/>
      <c r="JF12" s="185"/>
      <c r="JG12" s="185"/>
      <c r="JH12" s="185"/>
      <c r="JI12" s="185"/>
      <c r="JJ12" s="185"/>
      <c r="JK12" s="185"/>
      <c r="JL12" s="185"/>
      <c r="JM12" s="185"/>
      <c r="JN12" s="185"/>
      <c r="JO12" s="185"/>
      <c r="JP12" s="185"/>
      <c r="JQ12" s="185"/>
      <c r="JR12" s="185"/>
      <c r="JS12" s="185"/>
      <c r="JT12" s="185"/>
      <c r="JU12" s="185"/>
      <c r="JV12" s="185"/>
      <c r="JW12" s="185"/>
      <c r="JX12" s="185"/>
      <c r="JY12" s="185"/>
      <c r="JZ12" s="185"/>
      <c r="KA12" s="185"/>
      <c r="KB12" s="185"/>
      <c r="KC12" s="185"/>
      <c r="KD12" s="185"/>
      <c r="KE12" s="185"/>
      <c r="KF12" s="185"/>
      <c r="KG12" s="185"/>
      <c r="KH12" s="185"/>
      <c r="KI12" s="185"/>
      <c r="KJ12" s="185"/>
      <c r="KK12" s="185"/>
      <c r="KL12" s="185"/>
      <c r="KM12" s="185"/>
      <c r="KN12" s="185"/>
      <c r="KO12" s="185"/>
      <c r="KP12" s="185"/>
      <c r="KQ12" s="185"/>
      <c r="KR12" s="185"/>
      <c r="KS12" s="185"/>
      <c r="KT12" s="185"/>
      <c r="KU12" s="185"/>
      <c r="KV12" s="185"/>
      <c r="KW12" s="185"/>
      <c r="KX12" s="185"/>
      <c r="KY12" s="185"/>
      <c r="KZ12" s="185"/>
      <c r="LA12" s="185"/>
    </row>
    <row r="13" spans="1:313" ht="40.5" customHeight="1">
      <c r="B13" s="191"/>
      <c r="C13" s="195" t="s">
        <v>133</v>
      </c>
      <c r="D13" s="196"/>
      <c r="E13" s="196"/>
      <c r="F13" s="196"/>
      <c r="G13" s="196"/>
      <c r="H13" s="196"/>
      <c r="I13" s="196"/>
      <c r="J13" s="197"/>
      <c r="K13" s="191"/>
      <c r="L13" s="191"/>
      <c r="M13" s="191"/>
      <c r="N13" s="191"/>
      <c r="O13" s="191"/>
      <c r="P13" s="566"/>
      <c r="Q13" s="566"/>
      <c r="R13" s="198"/>
      <c r="S13" s="191"/>
      <c r="T13" s="198"/>
      <c r="U13" s="566"/>
      <c r="V13" s="566"/>
      <c r="W13" s="198"/>
      <c r="X13" s="191"/>
      <c r="Y13" s="191"/>
      <c r="Z13" s="191"/>
      <c r="AA13" s="191"/>
      <c r="AB13" s="191"/>
      <c r="AC13" s="191"/>
      <c r="AD13" s="191"/>
      <c r="AE13" s="191"/>
      <c r="AF13" s="191"/>
      <c r="AG13" s="191"/>
      <c r="AH13" s="191"/>
      <c r="AI13" s="191"/>
      <c r="AJ13" s="191"/>
      <c r="AK13" s="196"/>
      <c r="AL13" s="191"/>
      <c r="AW13" s="185"/>
      <c r="AX13" s="185"/>
      <c r="AY13" s="185"/>
      <c r="AZ13" s="185"/>
      <c r="BA13" s="185"/>
      <c r="BB13" s="185"/>
      <c r="BC13" s="185"/>
      <c r="BD13" s="185"/>
      <c r="BE13" s="185"/>
      <c r="BF13" s="185"/>
      <c r="BG13" s="185"/>
      <c r="BH13" s="185"/>
      <c r="BI13" s="185"/>
      <c r="BJ13" s="185"/>
      <c r="BK13" s="185"/>
      <c r="BL13" s="185"/>
      <c r="BM13" s="185"/>
      <c r="BN13" s="185"/>
      <c r="BO13" s="185"/>
      <c r="BP13" s="185"/>
      <c r="BQ13" s="185"/>
      <c r="BR13" s="185"/>
      <c r="BS13" s="185"/>
      <c r="BT13" s="185"/>
      <c r="BU13" s="185"/>
      <c r="BV13" s="185"/>
      <c r="BW13" s="185"/>
      <c r="BX13" s="185"/>
      <c r="BY13" s="185"/>
      <c r="BZ13" s="185"/>
      <c r="CA13" s="185"/>
      <c r="CB13" s="185"/>
      <c r="CC13" s="185"/>
      <c r="CD13" s="185"/>
      <c r="CE13" s="185"/>
      <c r="CF13" s="185"/>
      <c r="CG13" s="185"/>
      <c r="CH13" s="185"/>
      <c r="CI13" s="185"/>
      <c r="CJ13" s="185"/>
      <c r="CK13" s="185"/>
      <c r="CL13" s="185"/>
      <c r="CM13" s="185"/>
      <c r="CN13" s="185"/>
      <c r="CO13" s="185"/>
      <c r="CP13" s="185"/>
      <c r="CQ13" s="185"/>
      <c r="CR13" s="185"/>
      <c r="CS13" s="185"/>
      <c r="CT13" s="185"/>
      <c r="CU13" s="185"/>
      <c r="CV13" s="185"/>
      <c r="CW13" s="185"/>
      <c r="CX13" s="185"/>
      <c r="CY13" s="185"/>
      <c r="CZ13" s="185"/>
      <c r="DA13" s="185"/>
      <c r="DB13" s="185"/>
      <c r="DC13" s="185"/>
      <c r="DD13" s="185"/>
      <c r="DE13" s="185"/>
      <c r="DF13" s="185"/>
      <c r="DG13" s="185"/>
      <c r="DH13" s="185"/>
      <c r="DI13" s="185"/>
      <c r="DJ13" s="185"/>
      <c r="DK13" s="185"/>
      <c r="DL13" s="185"/>
      <c r="DM13" s="185"/>
      <c r="DN13" s="185"/>
      <c r="DO13" s="185"/>
      <c r="DP13" s="185"/>
      <c r="DQ13" s="185"/>
      <c r="DR13" s="185"/>
      <c r="DS13" s="185"/>
      <c r="DT13" s="185"/>
      <c r="DU13" s="185"/>
      <c r="DV13" s="185"/>
      <c r="DW13" s="185"/>
      <c r="DX13" s="185"/>
      <c r="DY13" s="185"/>
      <c r="DZ13" s="185"/>
      <c r="EA13" s="185"/>
      <c r="EB13" s="185"/>
      <c r="EC13" s="185"/>
      <c r="ED13" s="185"/>
      <c r="EE13" s="185"/>
      <c r="EF13" s="185"/>
      <c r="EG13" s="185"/>
      <c r="EH13" s="185"/>
      <c r="EI13" s="185"/>
      <c r="EJ13" s="185"/>
      <c r="EK13" s="185"/>
      <c r="EL13" s="185"/>
      <c r="EM13" s="185"/>
      <c r="EN13" s="185"/>
      <c r="EO13" s="185"/>
      <c r="EP13" s="185"/>
      <c r="EQ13" s="185"/>
      <c r="ER13" s="185"/>
      <c r="ES13" s="185"/>
      <c r="ET13" s="185"/>
      <c r="EU13" s="185"/>
      <c r="EV13" s="185"/>
      <c r="EW13" s="185"/>
      <c r="EX13" s="185"/>
      <c r="EY13" s="185"/>
      <c r="EZ13" s="185"/>
      <c r="FA13" s="185"/>
      <c r="FB13" s="185"/>
      <c r="FC13" s="185"/>
      <c r="FD13" s="185"/>
      <c r="FE13" s="185"/>
      <c r="FF13" s="185"/>
      <c r="FG13" s="185"/>
      <c r="FH13" s="185"/>
      <c r="FI13" s="185"/>
      <c r="FJ13" s="185"/>
      <c r="FK13" s="185"/>
      <c r="FL13" s="185"/>
      <c r="FM13" s="185"/>
      <c r="FN13" s="185"/>
      <c r="FO13" s="185"/>
      <c r="FP13" s="185"/>
      <c r="FQ13" s="185"/>
      <c r="FR13" s="185"/>
      <c r="FS13" s="185"/>
      <c r="FT13" s="185"/>
      <c r="FU13" s="185"/>
      <c r="FV13" s="185"/>
      <c r="FW13" s="185"/>
      <c r="FX13" s="185"/>
      <c r="FY13" s="185"/>
      <c r="FZ13" s="185"/>
      <c r="GA13" s="185"/>
      <c r="GB13" s="185"/>
      <c r="GC13" s="185"/>
      <c r="GD13" s="185"/>
      <c r="GE13" s="185"/>
      <c r="GF13" s="185"/>
      <c r="GG13" s="185"/>
      <c r="GH13" s="185"/>
      <c r="GI13" s="185"/>
      <c r="GJ13" s="185"/>
      <c r="GK13" s="185"/>
      <c r="GL13" s="185"/>
      <c r="GM13" s="185"/>
      <c r="GN13" s="185"/>
      <c r="GO13" s="185"/>
      <c r="GP13" s="185"/>
      <c r="GQ13" s="185"/>
      <c r="GR13" s="185"/>
      <c r="GS13" s="185"/>
      <c r="GT13" s="185"/>
      <c r="GU13" s="185"/>
      <c r="GV13" s="185"/>
      <c r="GW13" s="185"/>
      <c r="GX13" s="185"/>
      <c r="GY13" s="185"/>
      <c r="GZ13" s="185"/>
      <c r="HA13" s="185"/>
      <c r="HB13" s="185"/>
      <c r="HC13" s="185"/>
      <c r="HD13" s="185"/>
      <c r="HE13" s="185"/>
      <c r="HF13" s="185"/>
      <c r="HG13" s="185"/>
      <c r="HH13" s="185"/>
      <c r="HI13" s="185"/>
      <c r="HJ13" s="185"/>
      <c r="HK13" s="185"/>
      <c r="HL13" s="185"/>
      <c r="HM13" s="185"/>
      <c r="HN13" s="185"/>
      <c r="HO13" s="185"/>
      <c r="HP13" s="185"/>
      <c r="HQ13" s="185"/>
      <c r="HR13" s="185"/>
      <c r="HS13" s="185"/>
      <c r="HT13" s="185"/>
      <c r="HU13" s="185"/>
      <c r="HV13" s="185"/>
      <c r="HW13" s="185"/>
      <c r="HX13" s="185"/>
      <c r="HY13" s="185"/>
      <c r="HZ13" s="185"/>
      <c r="IA13" s="185"/>
      <c r="IB13" s="185"/>
      <c r="IC13" s="185"/>
      <c r="ID13" s="185"/>
      <c r="IE13" s="185"/>
      <c r="IF13" s="185"/>
      <c r="IG13" s="185"/>
      <c r="IH13" s="185"/>
      <c r="II13" s="185"/>
      <c r="IJ13" s="185"/>
      <c r="IK13" s="185"/>
      <c r="IL13" s="185"/>
      <c r="IM13" s="185"/>
      <c r="IN13" s="185"/>
      <c r="IO13" s="185"/>
      <c r="IP13" s="185"/>
      <c r="IQ13" s="185"/>
      <c r="IR13" s="185"/>
      <c r="IS13" s="185"/>
      <c r="IT13" s="185"/>
      <c r="IU13" s="185"/>
      <c r="IV13" s="185"/>
      <c r="IW13" s="185"/>
      <c r="IX13" s="185"/>
      <c r="IY13" s="185"/>
      <c r="IZ13" s="185"/>
      <c r="JA13" s="185"/>
      <c r="JB13" s="185"/>
      <c r="JC13" s="185"/>
      <c r="JD13" s="185"/>
      <c r="JE13" s="185"/>
      <c r="JF13" s="185"/>
      <c r="JG13" s="185"/>
      <c r="JH13" s="185"/>
      <c r="JI13" s="185"/>
      <c r="JJ13" s="185"/>
      <c r="JK13" s="185"/>
      <c r="JL13" s="185"/>
      <c r="JM13" s="185"/>
      <c r="JN13" s="185"/>
      <c r="JO13" s="185"/>
      <c r="JP13" s="185"/>
      <c r="JQ13" s="185"/>
      <c r="JR13" s="185"/>
      <c r="JS13" s="185"/>
      <c r="JT13" s="185"/>
      <c r="JU13" s="185"/>
      <c r="JV13" s="185"/>
      <c r="JW13" s="185"/>
      <c r="JX13" s="185"/>
      <c r="JY13" s="185"/>
      <c r="JZ13" s="185"/>
      <c r="KA13" s="185"/>
      <c r="KB13" s="185"/>
      <c r="KC13" s="185"/>
      <c r="KD13" s="185"/>
      <c r="KE13" s="185"/>
      <c r="KF13" s="185"/>
      <c r="KG13" s="185"/>
      <c r="KH13" s="185"/>
      <c r="KI13" s="185"/>
      <c r="KJ13" s="185"/>
      <c r="KK13" s="185"/>
      <c r="KL13" s="185"/>
      <c r="KM13" s="185"/>
      <c r="KN13" s="185"/>
      <c r="KO13" s="185"/>
      <c r="KP13" s="185"/>
      <c r="KQ13" s="185"/>
      <c r="KR13" s="185"/>
      <c r="KS13" s="185"/>
      <c r="KT13" s="185"/>
      <c r="KU13" s="185"/>
      <c r="KV13" s="185"/>
      <c r="KW13" s="185"/>
      <c r="KX13" s="185"/>
      <c r="KY13" s="185"/>
      <c r="KZ13" s="185"/>
      <c r="LA13" s="185"/>
    </row>
    <row r="14" spans="1:313" ht="36.75" customHeight="1">
      <c r="B14" s="191"/>
      <c r="C14" s="567" t="s">
        <v>134</v>
      </c>
      <c r="D14" s="568"/>
      <c r="E14" s="568"/>
      <c r="F14" s="568"/>
      <c r="G14" s="568"/>
      <c r="H14" s="568"/>
      <c r="I14" s="568"/>
      <c r="J14" s="568"/>
      <c r="K14" s="568"/>
      <c r="L14" s="568"/>
      <c r="M14" s="568"/>
      <c r="N14" s="568"/>
      <c r="O14" s="568"/>
      <c r="P14" s="568"/>
      <c r="Q14" s="568"/>
      <c r="R14" s="569"/>
      <c r="S14" s="570"/>
      <c r="T14" s="199"/>
      <c r="U14" s="199"/>
      <c r="V14" s="200"/>
      <c r="W14" s="571" t="s">
        <v>135</v>
      </c>
      <c r="X14" s="571"/>
      <c r="Y14" s="571"/>
      <c r="Z14" s="571"/>
      <c r="AA14" s="571"/>
      <c r="AB14" s="571"/>
      <c r="AC14" s="571"/>
      <c r="AD14" s="571"/>
      <c r="AE14" s="571"/>
      <c r="AF14" s="571"/>
      <c r="AG14" s="571"/>
      <c r="AH14" s="571"/>
      <c r="AI14" s="571"/>
      <c r="AJ14" s="571"/>
      <c r="AK14" s="571"/>
      <c r="AL14" s="201"/>
      <c r="AM14" s="202"/>
      <c r="AN14" s="202"/>
      <c r="AO14" s="203" t="s">
        <v>136</v>
      </c>
      <c r="AR14" s="204"/>
      <c r="AS14" s="204"/>
      <c r="AT14" s="560"/>
      <c r="AU14" s="560"/>
      <c r="AV14" s="560"/>
      <c r="AW14" s="560"/>
      <c r="AX14" s="560"/>
    </row>
    <row r="15" spans="1:313" ht="4.5" customHeight="1">
      <c r="B15" s="191"/>
      <c r="C15" s="205"/>
      <c r="D15" s="206"/>
      <c r="E15" s="207"/>
      <c r="F15" s="205"/>
      <c r="G15" s="205"/>
      <c r="H15" s="205"/>
      <c r="I15" s="205"/>
      <c r="J15" s="205"/>
      <c r="K15" s="205"/>
      <c r="L15" s="205"/>
      <c r="M15" s="205"/>
      <c r="N15" s="205"/>
      <c r="O15" s="205"/>
      <c r="P15" s="205"/>
      <c r="Q15" s="205"/>
      <c r="R15" s="205"/>
      <c r="S15" s="205"/>
      <c r="T15" s="199"/>
      <c r="U15" s="199"/>
      <c r="V15" s="200"/>
      <c r="W15" s="205"/>
      <c r="X15" s="208"/>
      <c r="Y15" s="209"/>
      <c r="Z15" s="209"/>
      <c r="AA15" s="210"/>
      <c r="AB15" s="211"/>
      <c r="AC15" s="212"/>
      <c r="AD15" s="210"/>
      <c r="AE15" s="213"/>
      <c r="AF15" s="213"/>
      <c r="AG15" s="191"/>
      <c r="AH15" s="191"/>
      <c r="AI15" s="213"/>
      <c r="AJ15" s="213"/>
      <c r="AK15" s="213"/>
      <c r="AL15" s="213"/>
    </row>
    <row r="16" spans="1:313" ht="22" customHeight="1">
      <c r="B16" s="191"/>
      <c r="C16" s="205"/>
      <c r="D16" s="561" t="s">
        <v>137</v>
      </c>
      <c r="E16" s="562"/>
      <c r="F16" s="546"/>
      <c r="G16" s="543"/>
      <c r="H16" s="543"/>
      <c r="I16" s="543"/>
      <c r="J16" s="543"/>
      <c r="K16" s="543"/>
      <c r="L16" s="543"/>
      <c r="M16" s="543"/>
      <c r="N16" s="543"/>
      <c r="O16" s="543"/>
      <c r="P16" s="543"/>
      <c r="Q16" s="543"/>
      <c r="R16" s="543"/>
      <c r="S16" s="544"/>
      <c r="T16" s="199"/>
      <c r="U16" s="199"/>
      <c r="V16" s="200"/>
      <c r="W16" s="205" t="s">
        <v>138</v>
      </c>
      <c r="X16" s="208"/>
      <c r="Y16" s="209"/>
      <c r="Z16" s="209"/>
      <c r="AA16" s="210"/>
      <c r="AB16" s="563" t="s">
        <v>139</v>
      </c>
      <c r="AC16" s="564"/>
      <c r="AD16" s="214"/>
      <c r="AE16" s="546"/>
      <c r="AF16" s="543"/>
      <c r="AG16" s="543"/>
      <c r="AH16" s="543"/>
      <c r="AI16" s="543"/>
      <c r="AJ16" s="543"/>
      <c r="AK16" s="544"/>
      <c r="AL16" s="213"/>
    </row>
    <row r="17" spans="2:43" ht="4.5" customHeight="1">
      <c r="B17" s="191"/>
      <c r="C17" s="205"/>
      <c r="D17" s="206"/>
      <c r="E17" s="207"/>
      <c r="F17" s="205"/>
      <c r="G17" s="205"/>
      <c r="H17" s="205"/>
      <c r="I17" s="205"/>
      <c r="J17" s="205"/>
      <c r="K17" s="205"/>
      <c r="L17" s="205"/>
      <c r="M17" s="205"/>
      <c r="N17" s="205"/>
      <c r="O17" s="205"/>
      <c r="P17" s="205"/>
      <c r="Q17" s="205"/>
      <c r="R17" s="205"/>
      <c r="S17" s="205"/>
      <c r="T17" s="199"/>
      <c r="U17" s="199"/>
      <c r="V17" s="200"/>
      <c r="W17" s="205"/>
      <c r="X17" s="208"/>
      <c r="Y17" s="209"/>
      <c r="Z17" s="209"/>
      <c r="AA17" s="210"/>
      <c r="AB17" s="211"/>
      <c r="AC17" s="215"/>
      <c r="AD17" s="210"/>
      <c r="AE17" s="213"/>
      <c r="AF17" s="213"/>
      <c r="AG17" s="191"/>
      <c r="AH17" s="191"/>
      <c r="AI17" s="213"/>
      <c r="AJ17" s="213"/>
      <c r="AK17" s="213"/>
      <c r="AL17" s="213"/>
    </row>
    <row r="18" spans="2:43" ht="22" customHeight="1">
      <c r="B18" s="191"/>
      <c r="C18" s="216" t="s">
        <v>140</v>
      </c>
      <c r="D18" s="565"/>
      <c r="E18" s="543"/>
      <c r="F18" s="543"/>
      <c r="G18" s="543"/>
      <c r="H18" s="543"/>
      <c r="I18" s="543"/>
      <c r="J18" s="543"/>
      <c r="K18" s="543"/>
      <c r="L18" s="543"/>
      <c r="M18" s="543"/>
      <c r="N18" s="543"/>
      <c r="O18" s="543"/>
      <c r="P18" s="543"/>
      <c r="Q18" s="543"/>
      <c r="R18" s="543"/>
      <c r="S18" s="544"/>
      <c r="T18" s="199"/>
      <c r="U18" s="199"/>
      <c r="V18" s="200"/>
      <c r="W18" s="529" t="s">
        <v>140</v>
      </c>
      <c r="X18" s="533"/>
      <c r="Y18" s="545"/>
      <c r="Z18" s="545"/>
      <c r="AA18" s="213"/>
      <c r="AB18" s="546"/>
      <c r="AC18" s="543"/>
      <c r="AD18" s="543"/>
      <c r="AE18" s="543"/>
      <c r="AF18" s="543"/>
      <c r="AG18" s="543"/>
      <c r="AH18" s="543"/>
      <c r="AI18" s="543"/>
      <c r="AJ18" s="543"/>
      <c r="AK18" s="544"/>
      <c r="AL18" s="213"/>
    </row>
    <row r="19" spans="2:43" ht="4.5" customHeight="1">
      <c r="B19" s="191"/>
      <c r="C19" s="205"/>
      <c r="D19" s="206"/>
      <c r="E19" s="207"/>
      <c r="F19" s="205"/>
      <c r="G19" s="205"/>
      <c r="H19" s="205"/>
      <c r="I19" s="205"/>
      <c r="J19" s="205"/>
      <c r="K19" s="205"/>
      <c r="L19" s="205"/>
      <c r="M19" s="205"/>
      <c r="N19" s="205"/>
      <c r="O19" s="205"/>
      <c r="P19" s="205"/>
      <c r="Q19" s="205"/>
      <c r="R19" s="205"/>
      <c r="S19" s="205"/>
      <c r="T19" s="199"/>
      <c r="U19" s="199"/>
      <c r="V19" s="200"/>
      <c r="W19" s="205"/>
      <c r="X19" s="208"/>
      <c r="Y19" s="209"/>
      <c r="Z19" s="209"/>
      <c r="AA19" s="210"/>
      <c r="AB19" s="211"/>
      <c r="AC19" s="215"/>
      <c r="AD19" s="210"/>
      <c r="AE19" s="213"/>
      <c r="AF19" s="213"/>
      <c r="AG19" s="191"/>
      <c r="AH19" s="191"/>
      <c r="AI19" s="213"/>
      <c r="AJ19" s="213"/>
      <c r="AK19" s="213"/>
      <c r="AL19" s="213"/>
    </row>
    <row r="20" spans="2:43" ht="22" customHeight="1">
      <c r="B20" s="191"/>
      <c r="C20" s="216" t="s">
        <v>141</v>
      </c>
      <c r="D20" s="557"/>
      <c r="E20" s="543"/>
      <c r="F20" s="543"/>
      <c r="G20" s="543"/>
      <c r="H20" s="543"/>
      <c r="I20" s="543"/>
      <c r="J20" s="543"/>
      <c r="K20" s="543"/>
      <c r="L20" s="543"/>
      <c r="M20" s="543"/>
      <c r="N20" s="543"/>
      <c r="O20" s="543"/>
      <c r="P20" s="543"/>
      <c r="Q20" s="543"/>
      <c r="R20" s="543"/>
      <c r="S20" s="544"/>
      <c r="T20" s="199"/>
      <c r="U20" s="199"/>
      <c r="V20" s="200"/>
      <c r="W20" s="529" t="s">
        <v>141</v>
      </c>
      <c r="X20" s="545"/>
      <c r="Y20" s="545"/>
      <c r="Z20" s="545"/>
      <c r="AA20" s="213"/>
      <c r="AB20" s="546"/>
      <c r="AC20" s="543"/>
      <c r="AD20" s="543"/>
      <c r="AE20" s="543"/>
      <c r="AF20" s="543"/>
      <c r="AG20" s="543"/>
      <c r="AH20" s="543"/>
      <c r="AI20" s="543"/>
      <c r="AJ20" s="543"/>
      <c r="AK20" s="544"/>
      <c r="AL20" s="213"/>
      <c r="AO20" s="527" t="s">
        <v>142</v>
      </c>
      <c r="AP20" s="528"/>
      <c r="AQ20" s="528"/>
    </row>
    <row r="21" spans="2:43" ht="4.5" customHeight="1">
      <c r="B21" s="191"/>
      <c r="C21" s="205"/>
      <c r="D21" s="206"/>
      <c r="E21" s="207"/>
      <c r="F21" s="205"/>
      <c r="G21" s="205"/>
      <c r="H21" s="205"/>
      <c r="I21" s="205"/>
      <c r="J21" s="205"/>
      <c r="K21" s="205"/>
      <c r="L21" s="205"/>
      <c r="M21" s="205"/>
      <c r="N21" s="205"/>
      <c r="O21" s="205"/>
      <c r="P21" s="205"/>
      <c r="Q21" s="205"/>
      <c r="R21" s="205"/>
      <c r="S21" s="205"/>
      <c r="T21" s="199"/>
      <c r="U21" s="199"/>
      <c r="V21" s="200"/>
      <c r="W21" s="205"/>
      <c r="X21" s="208"/>
      <c r="Y21" s="209"/>
      <c r="Z21" s="209"/>
      <c r="AA21" s="210"/>
      <c r="AB21" s="211"/>
      <c r="AC21" s="215"/>
      <c r="AD21" s="210"/>
      <c r="AE21" s="213"/>
      <c r="AF21" s="213"/>
      <c r="AG21" s="191"/>
      <c r="AH21" s="191"/>
      <c r="AI21" s="213"/>
      <c r="AJ21" s="213"/>
      <c r="AK21" s="213"/>
      <c r="AL21" s="213"/>
      <c r="AO21" s="527"/>
      <c r="AP21" s="528"/>
      <c r="AQ21" s="528"/>
    </row>
    <row r="22" spans="2:43" ht="22" customHeight="1">
      <c r="B22" s="191"/>
      <c r="C22" s="216" t="s">
        <v>143</v>
      </c>
      <c r="D22" s="558"/>
      <c r="E22" s="543"/>
      <c r="F22" s="543"/>
      <c r="G22" s="543"/>
      <c r="H22" s="543"/>
      <c r="I22" s="543"/>
      <c r="J22" s="543"/>
      <c r="K22" s="543"/>
      <c r="L22" s="543"/>
      <c r="M22" s="543"/>
      <c r="N22" s="543"/>
      <c r="O22" s="543"/>
      <c r="P22" s="543"/>
      <c r="Q22" s="543"/>
      <c r="R22" s="543"/>
      <c r="S22" s="544"/>
      <c r="T22" s="199"/>
      <c r="U22" s="199"/>
      <c r="V22" s="200"/>
      <c r="W22" s="529" t="s">
        <v>143</v>
      </c>
      <c r="X22" s="533"/>
      <c r="Y22" s="545"/>
      <c r="Z22" s="545"/>
      <c r="AA22" s="213"/>
      <c r="AB22" s="546"/>
      <c r="AC22" s="543"/>
      <c r="AD22" s="543"/>
      <c r="AE22" s="543"/>
      <c r="AF22" s="543"/>
      <c r="AG22" s="543"/>
      <c r="AH22" s="543"/>
      <c r="AI22" s="543"/>
      <c r="AJ22" s="543"/>
      <c r="AK22" s="544"/>
      <c r="AL22" s="213"/>
      <c r="AO22" s="528"/>
      <c r="AP22" s="528"/>
      <c r="AQ22" s="528"/>
    </row>
    <row r="23" spans="2:43" ht="4.5" customHeight="1">
      <c r="B23" s="191"/>
      <c r="C23" s="205"/>
      <c r="D23" s="206"/>
      <c r="E23" s="207"/>
      <c r="F23" s="205"/>
      <c r="G23" s="205"/>
      <c r="H23" s="205"/>
      <c r="I23" s="205"/>
      <c r="J23" s="205"/>
      <c r="K23" s="205"/>
      <c r="L23" s="205"/>
      <c r="M23" s="205"/>
      <c r="N23" s="205"/>
      <c r="O23" s="205"/>
      <c r="P23" s="205"/>
      <c r="Q23" s="205"/>
      <c r="R23" s="205"/>
      <c r="S23" s="205"/>
      <c r="T23" s="199"/>
      <c r="U23" s="199"/>
      <c r="V23" s="200"/>
      <c r="W23" s="205"/>
      <c r="X23" s="208"/>
      <c r="Y23" s="209"/>
      <c r="Z23" s="209"/>
      <c r="AA23" s="210"/>
      <c r="AB23" s="211"/>
      <c r="AC23" s="215"/>
      <c r="AD23" s="210"/>
      <c r="AE23" s="213"/>
      <c r="AF23" s="213"/>
      <c r="AG23" s="191"/>
      <c r="AH23" s="191"/>
      <c r="AI23" s="213"/>
      <c r="AJ23" s="213"/>
      <c r="AK23" s="213"/>
      <c r="AL23" s="213"/>
      <c r="AO23" s="528"/>
      <c r="AP23" s="528"/>
      <c r="AQ23" s="528"/>
    </row>
    <row r="24" spans="2:43" ht="22" customHeight="1">
      <c r="B24" s="191"/>
      <c r="C24" s="216" t="s">
        <v>144</v>
      </c>
      <c r="D24" s="559"/>
      <c r="E24" s="543"/>
      <c r="F24" s="543"/>
      <c r="G24" s="543"/>
      <c r="H24" s="543"/>
      <c r="I24" s="543"/>
      <c r="J24" s="543"/>
      <c r="K24" s="543"/>
      <c r="L24" s="543"/>
      <c r="M24" s="543"/>
      <c r="N24" s="543"/>
      <c r="O24" s="543"/>
      <c r="P24" s="543"/>
      <c r="Q24" s="543"/>
      <c r="R24" s="543"/>
      <c r="S24" s="544"/>
      <c r="T24" s="199"/>
      <c r="U24" s="199"/>
      <c r="V24" s="200"/>
      <c r="W24" s="529" t="s">
        <v>144</v>
      </c>
      <c r="X24" s="545"/>
      <c r="Y24" s="545"/>
      <c r="Z24" s="545"/>
      <c r="AA24" s="213"/>
      <c r="AB24" s="546"/>
      <c r="AC24" s="543"/>
      <c r="AD24" s="543"/>
      <c r="AE24" s="543"/>
      <c r="AF24" s="543"/>
      <c r="AG24" s="543"/>
      <c r="AH24" s="543"/>
      <c r="AI24" s="543"/>
      <c r="AJ24" s="543"/>
      <c r="AK24" s="544"/>
      <c r="AL24" s="213"/>
      <c r="AO24" s="528"/>
      <c r="AP24" s="528"/>
      <c r="AQ24" s="528"/>
    </row>
    <row r="25" spans="2:43" ht="4.5" customHeight="1">
      <c r="B25" s="191"/>
      <c r="C25" s="205"/>
      <c r="D25" s="206"/>
      <c r="E25" s="207"/>
      <c r="F25" s="205"/>
      <c r="G25" s="205"/>
      <c r="H25" s="205"/>
      <c r="I25" s="205"/>
      <c r="J25" s="205"/>
      <c r="K25" s="205"/>
      <c r="L25" s="205"/>
      <c r="M25" s="205"/>
      <c r="N25" s="205"/>
      <c r="O25" s="205"/>
      <c r="P25" s="205"/>
      <c r="Q25" s="205"/>
      <c r="R25" s="205"/>
      <c r="S25" s="205"/>
      <c r="T25" s="199"/>
      <c r="U25" s="199"/>
      <c r="V25" s="200"/>
      <c r="W25" s="205"/>
      <c r="X25" s="208"/>
      <c r="Y25" s="209"/>
      <c r="Z25" s="209"/>
      <c r="AA25" s="210"/>
      <c r="AB25" s="211"/>
      <c r="AC25" s="212"/>
      <c r="AD25" s="217"/>
      <c r="AE25" s="213"/>
      <c r="AF25" s="213"/>
      <c r="AG25" s="191"/>
      <c r="AH25" s="191"/>
      <c r="AI25" s="213"/>
      <c r="AJ25" s="213"/>
      <c r="AK25" s="213"/>
      <c r="AL25" s="213"/>
      <c r="AO25" s="218"/>
      <c r="AP25" s="218"/>
      <c r="AQ25" s="218"/>
    </row>
    <row r="26" spans="2:43" ht="54.75" customHeight="1">
      <c r="B26" s="191"/>
      <c r="C26" s="216" t="s">
        <v>145</v>
      </c>
      <c r="D26" s="542"/>
      <c r="E26" s="543"/>
      <c r="F26" s="543"/>
      <c r="G26" s="543"/>
      <c r="H26" s="543"/>
      <c r="I26" s="543"/>
      <c r="J26" s="543"/>
      <c r="K26" s="543"/>
      <c r="L26" s="543"/>
      <c r="M26" s="543"/>
      <c r="N26" s="543"/>
      <c r="O26" s="543"/>
      <c r="P26" s="543"/>
      <c r="Q26" s="543"/>
      <c r="R26" s="543"/>
      <c r="S26" s="544"/>
      <c r="T26" s="199"/>
      <c r="U26" s="199"/>
      <c r="V26" s="200"/>
      <c r="W26" s="529" t="s">
        <v>145</v>
      </c>
      <c r="X26" s="533"/>
      <c r="Y26" s="545"/>
      <c r="Z26" s="545"/>
      <c r="AA26" s="213"/>
      <c r="AB26" s="546"/>
      <c r="AC26" s="543"/>
      <c r="AD26" s="543"/>
      <c r="AE26" s="543"/>
      <c r="AF26" s="543"/>
      <c r="AG26" s="543"/>
      <c r="AH26" s="543"/>
      <c r="AI26" s="543"/>
      <c r="AJ26" s="543"/>
      <c r="AK26" s="544"/>
      <c r="AL26" s="213"/>
    </row>
    <row r="27" spans="2:43" ht="7.5" customHeight="1">
      <c r="B27" s="191"/>
      <c r="C27" s="216"/>
      <c r="D27" s="219"/>
      <c r="E27" s="220"/>
      <c r="F27" s="220"/>
      <c r="G27" s="220"/>
      <c r="H27" s="220"/>
      <c r="I27" s="220"/>
      <c r="J27" s="220"/>
      <c r="K27" s="220"/>
      <c r="L27" s="220"/>
      <c r="M27" s="220"/>
      <c r="N27" s="220"/>
      <c r="O27" s="220"/>
      <c r="P27" s="220"/>
      <c r="Q27" s="220"/>
      <c r="R27" s="220"/>
      <c r="S27" s="220"/>
      <c r="T27" s="199"/>
      <c r="U27" s="199"/>
      <c r="V27" s="200"/>
      <c r="W27" s="216"/>
      <c r="X27" s="221"/>
      <c r="Y27" s="222"/>
      <c r="Z27" s="222"/>
      <c r="AA27" s="213"/>
      <c r="AB27" s="223"/>
      <c r="AC27" s="220"/>
      <c r="AD27" s="220"/>
      <c r="AE27" s="220"/>
      <c r="AF27" s="220"/>
      <c r="AG27" s="220"/>
      <c r="AH27" s="220"/>
      <c r="AI27" s="220"/>
      <c r="AJ27" s="220"/>
      <c r="AK27" s="220"/>
      <c r="AL27" s="213"/>
    </row>
    <row r="28" spans="2:43" ht="62.25" customHeight="1">
      <c r="B28" s="191"/>
      <c r="C28" s="224"/>
      <c r="D28" s="224"/>
      <c r="E28" s="224"/>
      <c r="F28" s="224"/>
      <c r="G28" s="224"/>
      <c r="H28" s="224"/>
      <c r="I28" s="224"/>
      <c r="J28" s="224"/>
      <c r="K28" s="224"/>
      <c r="L28" s="224"/>
      <c r="M28" s="224"/>
      <c r="N28" s="224"/>
      <c r="O28" s="224"/>
      <c r="P28" s="224"/>
      <c r="Q28" s="224"/>
      <c r="R28" s="224"/>
      <c r="S28" s="224"/>
      <c r="T28" s="224"/>
      <c r="U28" s="224"/>
      <c r="V28" s="192"/>
      <c r="W28" s="192"/>
      <c r="X28" s="191"/>
      <c r="Y28" s="224"/>
      <c r="Z28" s="224"/>
      <c r="AA28" s="224"/>
      <c r="AB28" s="224"/>
      <c r="AC28" s="224"/>
      <c r="AD28" s="224"/>
      <c r="AE28" s="224"/>
      <c r="AF28" s="224"/>
      <c r="AG28" s="224"/>
      <c r="AH28" s="224"/>
      <c r="AI28" s="224"/>
      <c r="AJ28" s="224"/>
      <c r="AK28" s="224"/>
      <c r="AL28" s="224"/>
    </row>
    <row r="29" spans="2:43" ht="33" customHeight="1">
      <c r="B29" s="191"/>
      <c r="C29" s="547" t="s">
        <v>146</v>
      </c>
      <c r="D29" s="547"/>
      <c r="E29" s="547"/>
      <c r="F29" s="547"/>
      <c r="G29" s="547"/>
      <c r="H29" s="547"/>
      <c r="I29" s="548"/>
      <c r="J29" s="549"/>
      <c r="K29" s="550"/>
      <c r="L29" s="550"/>
      <c r="M29" s="550"/>
      <c r="N29" s="550"/>
      <c r="O29" s="550"/>
      <c r="P29" s="550"/>
      <c r="Q29" s="550"/>
      <c r="R29" s="550"/>
      <c r="S29" s="550"/>
      <c r="T29" s="550"/>
      <c r="U29" s="550"/>
      <c r="V29" s="550"/>
      <c r="W29" s="550"/>
      <c r="X29" s="550"/>
      <c r="Y29" s="550"/>
      <c r="Z29" s="551"/>
      <c r="AA29" s="225"/>
      <c r="AB29" s="225"/>
      <c r="AC29" s="205"/>
      <c r="AD29" s="205"/>
      <c r="AE29" s="552" t="s">
        <v>129</v>
      </c>
      <c r="AF29" s="552"/>
      <c r="AG29" s="552"/>
      <c r="AH29" s="553"/>
      <c r="AI29" s="554"/>
      <c r="AJ29" s="555"/>
      <c r="AK29" s="556"/>
      <c r="AL29" s="191"/>
      <c r="AO29" s="527"/>
    </row>
    <row r="30" spans="2:43" ht="4.5" customHeight="1">
      <c r="B30" s="191"/>
      <c r="C30" s="205"/>
      <c r="D30" s="206"/>
      <c r="E30" s="207"/>
      <c r="F30" s="205"/>
      <c r="G30" s="205"/>
      <c r="H30" s="205"/>
      <c r="I30" s="205"/>
      <c r="J30" s="205"/>
      <c r="K30" s="205"/>
      <c r="L30" s="205"/>
      <c r="M30" s="205"/>
      <c r="N30" s="205"/>
      <c r="O30" s="205"/>
      <c r="P30" s="205"/>
      <c r="Q30" s="205"/>
      <c r="R30" s="205"/>
      <c r="S30" s="205"/>
      <c r="T30" s="199"/>
      <c r="U30" s="199"/>
      <c r="V30" s="200"/>
      <c r="W30" s="205"/>
      <c r="X30" s="208"/>
      <c r="Y30" s="209"/>
      <c r="Z30" s="209"/>
      <c r="AA30" s="210"/>
      <c r="AB30" s="211"/>
      <c r="AC30" s="212"/>
      <c r="AD30" s="210"/>
      <c r="AE30" s="213"/>
      <c r="AF30" s="213"/>
      <c r="AG30" s="191"/>
      <c r="AH30" s="191"/>
      <c r="AI30" s="213"/>
      <c r="AJ30" s="213"/>
      <c r="AK30" s="213"/>
      <c r="AL30" s="213"/>
      <c r="AO30" s="527"/>
    </row>
    <row r="31" spans="2:43" ht="30.75" customHeight="1">
      <c r="B31" s="191"/>
      <c r="C31" s="226"/>
      <c r="D31" s="522" t="s">
        <v>147</v>
      </c>
      <c r="E31" s="522"/>
      <c r="F31" s="522"/>
      <c r="G31" s="522"/>
      <c r="H31" s="522"/>
      <c r="I31" s="522"/>
      <c r="J31" s="534"/>
      <c r="K31" s="535"/>
      <c r="L31" s="536"/>
      <c r="M31" s="536"/>
      <c r="N31" s="536"/>
      <c r="O31" s="536"/>
      <c r="P31" s="536"/>
      <c r="Q31" s="536"/>
      <c r="R31" s="536"/>
      <c r="S31" s="536"/>
      <c r="T31" s="536"/>
      <c r="U31" s="536"/>
      <c r="V31" s="536"/>
      <c r="W31" s="536"/>
      <c r="X31" s="536"/>
      <c r="Y31" s="537"/>
      <c r="Z31" s="538" t="s">
        <v>148</v>
      </c>
      <c r="AA31" s="529"/>
      <c r="AB31" s="529"/>
      <c r="AC31" s="539"/>
      <c r="AD31" s="507"/>
      <c r="AE31" s="540"/>
      <c r="AF31" s="540"/>
      <c r="AG31" s="540"/>
      <c r="AH31" s="540"/>
      <c r="AI31" s="540"/>
      <c r="AJ31" s="540"/>
      <c r="AK31" s="541"/>
      <c r="AL31" s="191"/>
      <c r="AO31" s="528"/>
    </row>
    <row r="32" spans="2:43" ht="4.5" customHeight="1">
      <c r="B32" s="191"/>
      <c r="C32" s="205"/>
      <c r="D32" s="206"/>
      <c r="E32" s="207"/>
      <c r="F32" s="205"/>
      <c r="G32" s="205"/>
      <c r="H32" s="205"/>
      <c r="I32" s="205"/>
      <c r="J32" s="205"/>
      <c r="K32" s="205"/>
      <c r="L32" s="205"/>
      <c r="M32" s="205"/>
      <c r="N32" s="205"/>
      <c r="O32" s="205"/>
      <c r="P32" s="205"/>
      <c r="Q32" s="205"/>
      <c r="R32" s="205"/>
      <c r="S32" s="205"/>
      <c r="T32" s="199"/>
      <c r="U32" s="199"/>
      <c r="V32" s="200"/>
      <c r="W32" s="205"/>
      <c r="X32" s="208"/>
      <c r="Y32" s="209"/>
      <c r="Z32" s="209"/>
      <c r="AA32" s="210"/>
      <c r="AB32" s="211"/>
      <c r="AC32" s="212"/>
      <c r="AD32" s="210"/>
      <c r="AE32" s="213"/>
      <c r="AF32" s="213"/>
      <c r="AG32" s="191"/>
      <c r="AH32" s="191"/>
      <c r="AI32" s="213"/>
      <c r="AJ32" s="213"/>
      <c r="AK32" s="213"/>
      <c r="AL32" s="213"/>
      <c r="AO32" s="528"/>
    </row>
    <row r="33" spans="2:46" ht="24" customHeight="1">
      <c r="B33" s="191"/>
      <c r="C33" s="216" t="s">
        <v>141</v>
      </c>
      <c r="D33" s="227"/>
      <c r="E33" s="227"/>
      <c r="F33" s="227"/>
      <c r="G33" s="227"/>
      <c r="H33" s="227"/>
      <c r="I33" s="227"/>
      <c r="J33" s="227"/>
      <c r="K33" s="507"/>
      <c r="L33" s="516"/>
      <c r="M33" s="516"/>
      <c r="N33" s="516"/>
      <c r="O33" s="516"/>
      <c r="P33" s="516"/>
      <c r="Q33" s="516"/>
      <c r="R33" s="516"/>
      <c r="S33" s="516"/>
      <c r="T33" s="516"/>
      <c r="U33" s="516"/>
      <c r="V33" s="516"/>
      <c r="W33" s="516"/>
      <c r="X33" s="516"/>
      <c r="Y33" s="517"/>
      <c r="Z33" s="529" t="s">
        <v>149</v>
      </c>
      <c r="AA33" s="533"/>
      <c r="AB33" s="533"/>
      <c r="AC33" s="533"/>
      <c r="AD33" s="507"/>
      <c r="AE33" s="516"/>
      <c r="AF33" s="516"/>
      <c r="AG33" s="516"/>
      <c r="AH33" s="516"/>
      <c r="AI33" s="516"/>
      <c r="AJ33" s="516"/>
      <c r="AK33" s="517"/>
      <c r="AL33" s="192"/>
      <c r="AO33" s="528"/>
    </row>
    <row r="34" spans="2:46" ht="4.5" customHeight="1">
      <c r="B34" s="191"/>
      <c r="C34" s="205"/>
      <c r="D34" s="206"/>
      <c r="E34" s="207"/>
      <c r="F34" s="205"/>
      <c r="G34" s="205"/>
      <c r="H34" s="205"/>
      <c r="I34" s="227"/>
      <c r="J34" s="227"/>
      <c r="K34" s="227"/>
      <c r="L34" s="227"/>
      <c r="M34" s="227"/>
      <c r="N34" s="227"/>
      <c r="O34" s="227"/>
      <c r="P34" s="227"/>
      <c r="Q34" s="227"/>
      <c r="R34" s="227"/>
      <c r="S34" s="227"/>
      <c r="T34" s="227"/>
      <c r="U34" s="227"/>
      <c r="V34" s="227"/>
      <c r="W34" s="227"/>
      <c r="X34" s="227"/>
      <c r="Y34" s="227"/>
      <c r="Z34" s="209"/>
      <c r="AA34" s="210"/>
      <c r="AB34" s="211"/>
      <c r="AC34" s="212"/>
      <c r="AD34" s="210"/>
      <c r="AE34" s="213"/>
      <c r="AF34" s="213"/>
      <c r="AG34" s="191"/>
      <c r="AH34" s="191"/>
      <c r="AI34" s="213"/>
      <c r="AJ34" s="213"/>
      <c r="AK34" s="213"/>
      <c r="AL34" s="213"/>
      <c r="AO34" s="527"/>
    </row>
    <row r="35" spans="2:46" ht="33" customHeight="1">
      <c r="B35" s="191"/>
      <c r="C35" s="529" t="s">
        <v>150</v>
      </c>
      <c r="D35" s="216"/>
      <c r="E35" s="216"/>
      <c r="F35" s="216"/>
      <c r="G35" s="216"/>
      <c r="H35" s="216"/>
      <c r="I35" s="227"/>
      <c r="J35" s="227"/>
      <c r="K35" s="500"/>
      <c r="L35" s="501"/>
      <c r="M35" s="501"/>
      <c r="N35" s="501"/>
      <c r="O35" s="501"/>
      <c r="P35" s="501"/>
      <c r="Q35" s="501"/>
      <c r="R35" s="501"/>
      <c r="S35" s="501"/>
      <c r="T35" s="501"/>
      <c r="U35" s="501"/>
      <c r="V35" s="501"/>
      <c r="W35" s="501"/>
      <c r="X35" s="501"/>
      <c r="Y35" s="502"/>
      <c r="Z35" s="529" t="s">
        <v>151</v>
      </c>
      <c r="AA35" s="533"/>
      <c r="AB35" s="533"/>
      <c r="AC35" s="533"/>
      <c r="AD35" s="507"/>
      <c r="AE35" s="516"/>
      <c r="AF35" s="516"/>
      <c r="AG35" s="516"/>
      <c r="AH35" s="516"/>
      <c r="AI35" s="516"/>
      <c r="AJ35" s="516"/>
      <c r="AK35" s="517"/>
      <c r="AL35" s="192"/>
      <c r="AO35" s="527"/>
    </row>
    <row r="36" spans="2:46" ht="30" customHeight="1">
      <c r="B36" s="191"/>
      <c r="C36" s="471"/>
      <c r="D36" s="206"/>
      <c r="E36" s="207"/>
      <c r="F36" s="205"/>
      <c r="G36" s="205"/>
      <c r="H36" s="205"/>
      <c r="I36" s="227"/>
      <c r="J36" s="227"/>
      <c r="K36" s="530"/>
      <c r="L36" s="531"/>
      <c r="M36" s="531"/>
      <c r="N36" s="531"/>
      <c r="O36" s="531"/>
      <c r="P36" s="531"/>
      <c r="Q36" s="531"/>
      <c r="R36" s="531"/>
      <c r="S36" s="531"/>
      <c r="T36" s="531"/>
      <c r="U36" s="531"/>
      <c r="V36" s="531"/>
      <c r="W36" s="531"/>
      <c r="X36" s="531"/>
      <c r="Y36" s="532"/>
      <c r="Z36" s="209"/>
      <c r="AA36" s="210"/>
      <c r="AB36" s="211"/>
      <c r="AC36" s="212"/>
      <c r="AD36" s="210"/>
      <c r="AE36" s="213"/>
      <c r="AF36" s="213"/>
      <c r="AG36" s="191"/>
      <c r="AH36" s="191"/>
      <c r="AI36" s="213"/>
      <c r="AJ36" s="213"/>
      <c r="AK36" s="213"/>
      <c r="AL36" s="213"/>
      <c r="AO36" s="528"/>
      <c r="AP36" s="218"/>
      <c r="AQ36" s="218"/>
    </row>
    <row r="37" spans="2:46" ht="8.25" customHeight="1">
      <c r="B37" s="191"/>
      <c r="C37" s="228"/>
      <c r="D37" s="206"/>
      <c r="E37" s="229"/>
      <c r="F37" s="205"/>
      <c r="G37" s="205"/>
      <c r="H37" s="205"/>
      <c r="I37" s="227"/>
      <c r="J37" s="227"/>
      <c r="K37" s="230"/>
      <c r="L37" s="230"/>
      <c r="M37" s="230"/>
      <c r="N37" s="230"/>
      <c r="O37" s="230"/>
      <c r="P37" s="230"/>
      <c r="Q37" s="230"/>
      <c r="R37" s="230"/>
      <c r="S37" s="230"/>
      <c r="T37" s="230"/>
      <c r="U37" s="230"/>
      <c r="V37" s="230"/>
      <c r="W37" s="230"/>
      <c r="X37" s="230"/>
      <c r="Y37" s="230"/>
      <c r="Z37" s="209"/>
      <c r="AA37" s="210"/>
      <c r="AB37" s="211"/>
      <c r="AC37" s="212"/>
      <c r="AD37" s="210"/>
      <c r="AE37" s="213"/>
      <c r="AF37" s="213"/>
      <c r="AG37" s="191"/>
      <c r="AH37" s="191"/>
      <c r="AI37" s="213"/>
      <c r="AJ37" s="213"/>
      <c r="AK37" s="213"/>
      <c r="AL37" s="213"/>
      <c r="AO37" s="231"/>
      <c r="AP37" s="218"/>
      <c r="AQ37" s="218"/>
    </row>
    <row r="38" spans="2:46" ht="23.25" customHeight="1">
      <c r="B38" s="191"/>
      <c r="C38" s="205"/>
      <c r="D38" s="208"/>
      <c r="E38" s="208"/>
      <c r="F38" s="208"/>
      <c r="G38" s="208"/>
      <c r="H38" s="208"/>
      <c r="I38" s="208"/>
      <c r="J38" s="208"/>
      <c r="K38" s="208"/>
      <c r="L38" s="208"/>
      <c r="M38" s="208"/>
      <c r="N38" s="208"/>
      <c r="O38" s="208"/>
      <c r="P38" s="208"/>
      <c r="Q38" s="208"/>
      <c r="R38" s="208"/>
      <c r="S38" s="208"/>
      <c r="T38" s="208"/>
      <c r="U38" s="208"/>
      <c r="V38" s="205"/>
      <c r="W38" s="225"/>
      <c r="X38" s="205"/>
      <c r="Y38" s="205"/>
      <c r="Z38" s="205"/>
      <c r="AA38" s="205"/>
      <c r="AB38" s="205"/>
      <c r="AC38" s="205"/>
      <c r="AD38" s="205"/>
      <c r="AE38" s="205"/>
      <c r="AF38" s="205"/>
      <c r="AG38" s="192"/>
      <c r="AH38" s="191"/>
      <c r="AI38" s="192"/>
      <c r="AJ38" s="192"/>
      <c r="AK38" s="192"/>
      <c r="AL38" s="192"/>
    </row>
    <row r="39" spans="2:46" ht="24.75" customHeight="1">
      <c r="B39" s="191"/>
      <c r="C39" s="520"/>
      <c r="D39" s="521"/>
      <c r="E39" s="521"/>
      <c r="F39" s="521"/>
      <c r="G39" s="521"/>
      <c r="H39" s="521"/>
      <c r="I39" s="521"/>
      <c r="J39" s="232"/>
      <c r="K39" s="205"/>
      <c r="L39" s="205"/>
      <c r="M39" s="205"/>
      <c r="N39" s="205"/>
      <c r="O39" s="205"/>
      <c r="P39" s="205"/>
      <c r="Q39" s="205"/>
      <c r="R39" s="205"/>
      <c r="S39" s="205"/>
      <c r="T39" s="205"/>
      <c r="U39" s="205"/>
      <c r="V39" s="205"/>
      <c r="W39" s="205"/>
      <c r="X39" s="225"/>
      <c r="Y39" s="225"/>
      <c r="Z39" s="225"/>
      <c r="AA39" s="225"/>
      <c r="AB39" s="225"/>
      <c r="AC39" s="522"/>
      <c r="AD39" s="523"/>
      <c r="AE39" s="523"/>
      <c r="AF39" s="523"/>
      <c r="AG39" s="524"/>
      <c r="AH39" s="525"/>
      <c r="AI39" s="192"/>
      <c r="AJ39" s="191"/>
      <c r="AK39" s="191"/>
      <c r="AL39" s="191"/>
      <c r="AO39" s="233"/>
    </row>
    <row r="40" spans="2:46" ht="4.5" customHeight="1">
      <c r="B40" s="191"/>
      <c r="C40" s="205"/>
      <c r="D40" s="206"/>
      <c r="E40" s="207"/>
      <c r="F40" s="205"/>
      <c r="G40" s="205"/>
      <c r="H40" s="205"/>
      <c r="I40" s="205"/>
      <c r="J40" s="205"/>
      <c r="K40" s="205"/>
      <c r="L40" s="205"/>
      <c r="M40" s="205"/>
      <c r="N40" s="205"/>
      <c r="O40" s="205"/>
      <c r="P40" s="205"/>
      <c r="Q40" s="205"/>
      <c r="R40" s="205"/>
      <c r="S40" s="205"/>
      <c r="T40" s="199"/>
      <c r="U40" s="199"/>
      <c r="V40" s="200"/>
      <c r="W40" s="205"/>
      <c r="X40" s="208"/>
      <c r="Y40" s="209"/>
      <c r="Z40" s="209"/>
      <c r="AA40" s="210"/>
      <c r="AB40" s="211"/>
      <c r="AC40" s="212"/>
      <c r="AD40" s="210"/>
      <c r="AE40" s="213"/>
      <c r="AF40" s="213"/>
      <c r="AG40" s="191"/>
      <c r="AH40" s="191"/>
      <c r="AI40" s="213"/>
      <c r="AJ40" s="213"/>
      <c r="AK40" s="213"/>
      <c r="AL40" s="213"/>
    </row>
    <row r="41" spans="2:46" ht="25.5" customHeight="1">
      <c r="B41" s="191"/>
      <c r="C41" s="234"/>
      <c r="D41" s="522" t="s">
        <v>152</v>
      </c>
      <c r="E41" s="526"/>
      <c r="F41" s="526"/>
      <c r="G41" s="526"/>
      <c r="H41" s="526"/>
      <c r="I41" s="526"/>
      <c r="J41" s="526"/>
      <c r="K41" s="507"/>
      <c r="L41" s="516"/>
      <c r="M41" s="516"/>
      <c r="N41" s="516"/>
      <c r="O41" s="516"/>
      <c r="P41" s="516"/>
      <c r="Q41" s="516"/>
      <c r="R41" s="516"/>
      <c r="S41" s="516"/>
      <c r="T41" s="516"/>
      <c r="U41" s="516"/>
      <c r="V41" s="516"/>
      <c r="W41" s="516"/>
      <c r="X41" s="516"/>
      <c r="Y41" s="517"/>
      <c r="Z41" s="470" t="s">
        <v>148</v>
      </c>
      <c r="AA41" s="515"/>
      <c r="AB41" s="515"/>
      <c r="AC41" s="515"/>
      <c r="AD41" s="507"/>
      <c r="AE41" s="516"/>
      <c r="AF41" s="516"/>
      <c r="AG41" s="516"/>
      <c r="AH41" s="516"/>
      <c r="AI41" s="516"/>
      <c r="AJ41" s="516"/>
      <c r="AK41" s="517"/>
      <c r="AL41" s="192"/>
      <c r="AQ41" s="235"/>
      <c r="AR41" s="514"/>
      <c r="AS41" s="514"/>
      <c r="AT41" s="514"/>
    </row>
    <row r="42" spans="2:46" ht="4.5" customHeight="1">
      <c r="B42" s="191"/>
      <c r="C42" s="205"/>
      <c r="D42" s="206"/>
      <c r="E42" s="207"/>
      <c r="F42" s="205"/>
      <c r="G42" s="205"/>
      <c r="H42" s="205"/>
      <c r="I42" s="205"/>
      <c r="J42" s="205"/>
      <c r="K42" s="205"/>
      <c r="L42" s="205"/>
      <c r="M42" s="205"/>
      <c r="N42" s="205"/>
      <c r="O42" s="205"/>
      <c r="P42" s="205"/>
      <c r="Q42" s="205"/>
      <c r="R42" s="205"/>
      <c r="S42" s="205"/>
      <c r="T42" s="199"/>
      <c r="U42" s="199"/>
      <c r="V42" s="200"/>
      <c r="W42" s="205"/>
      <c r="X42" s="208"/>
      <c r="Y42" s="209"/>
      <c r="Z42" s="209"/>
      <c r="AA42" s="210"/>
      <c r="AB42" s="211"/>
      <c r="AC42" s="212"/>
      <c r="AD42" s="210"/>
      <c r="AE42" s="213"/>
      <c r="AF42" s="213"/>
      <c r="AG42" s="191"/>
      <c r="AH42" s="191"/>
      <c r="AI42" s="213"/>
      <c r="AJ42" s="213"/>
      <c r="AK42" s="213"/>
      <c r="AL42" s="213"/>
    </row>
    <row r="43" spans="2:46" ht="24.75" customHeight="1">
      <c r="B43" s="191"/>
      <c r="C43" s="470" t="s">
        <v>141</v>
      </c>
      <c r="D43" s="515"/>
      <c r="E43" s="515"/>
      <c r="F43" s="515"/>
      <c r="G43" s="515"/>
      <c r="H43" s="515"/>
      <c r="I43" s="205"/>
      <c r="J43" s="205"/>
      <c r="K43" s="507"/>
      <c r="L43" s="516"/>
      <c r="M43" s="516"/>
      <c r="N43" s="516"/>
      <c r="O43" s="516"/>
      <c r="P43" s="516"/>
      <c r="Q43" s="516"/>
      <c r="R43" s="516"/>
      <c r="S43" s="516"/>
      <c r="T43" s="516"/>
      <c r="U43" s="516"/>
      <c r="V43" s="516"/>
      <c r="W43" s="516"/>
      <c r="X43" s="516"/>
      <c r="Y43" s="517"/>
      <c r="Z43" s="470" t="s">
        <v>149</v>
      </c>
      <c r="AA43" s="515"/>
      <c r="AB43" s="515"/>
      <c r="AC43" s="515"/>
      <c r="AD43" s="518"/>
      <c r="AE43" s="516"/>
      <c r="AF43" s="516"/>
      <c r="AG43" s="516"/>
      <c r="AH43" s="516"/>
      <c r="AI43" s="516"/>
      <c r="AJ43" s="516"/>
      <c r="AK43" s="517"/>
      <c r="AL43" s="192"/>
      <c r="AQ43" s="235"/>
      <c r="AR43" s="236"/>
      <c r="AS43" s="235"/>
      <c r="AT43" s="236"/>
    </row>
    <row r="44" spans="2:46" ht="4.5" customHeight="1">
      <c r="B44" s="191"/>
      <c r="C44" s="205"/>
      <c r="D44" s="206"/>
      <c r="E44" s="207"/>
      <c r="F44" s="205"/>
      <c r="G44" s="205"/>
      <c r="H44" s="205"/>
      <c r="I44" s="205"/>
      <c r="J44" s="205"/>
      <c r="K44" s="519"/>
      <c r="L44" s="519"/>
      <c r="M44" s="519"/>
      <c r="N44" s="519"/>
      <c r="O44" s="519"/>
      <c r="P44" s="519"/>
      <c r="Q44" s="519"/>
      <c r="R44" s="519"/>
      <c r="S44" s="519"/>
      <c r="T44" s="519"/>
      <c r="U44" s="519"/>
      <c r="V44" s="519"/>
      <c r="W44" s="519"/>
      <c r="X44" s="519"/>
      <c r="Y44" s="519"/>
      <c r="Z44" s="209"/>
      <c r="AA44" s="210"/>
      <c r="AB44" s="211"/>
      <c r="AC44" s="212"/>
      <c r="AD44" s="210"/>
      <c r="AE44" s="213"/>
      <c r="AF44" s="213"/>
      <c r="AG44" s="191"/>
      <c r="AH44" s="191"/>
      <c r="AI44" s="213"/>
      <c r="AJ44" s="213"/>
      <c r="AK44" s="213"/>
      <c r="AL44" s="213"/>
    </row>
    <row r="45" spans="2:46" ht="24.75" customHeight="1">
      <c r="B45" s="191"/>
      <c r="C45" s="470" t="s">
        <v>145</v>
      </c>
      <c r="D45" s="470"/>
      <c r="E45" s="470"/>
      <c r="F45" s="470"/>
      <c r="G45" s="470"/>
      <c r="H45" s="470"/>
      <c r="I45" s="205"/>
      <c r="J45" s="205"/>
      <c r="K45" s="500"/>
      <c r="L45" s="501"/>
      <c r="M45" s="501"/>
      <c r="N45" s="501"/>
      <c r="O45" s="501"/>
      <c r="P45" s="501"/>
      <c r="Q45" s="501"/>
      <c r="R45" s="501"/>
      <c r="S45" s="501"/>
      <c r="T45" s="501"/>
      <c r="U45" s="501"/>
      <c r="V45" s="501"/>
      <c r="W45" s="501"/>
      <c r="X45" s="501"/>
      <c r="Y45" s="502"/>
      <c r="Z45" s="470" t="s">
        <v>153</v>
      </c>
      <c r="AA45" s="515"/>
      <c r="AB45" s="515"/>
      <c r="AC45" s="515"/>
      <c r="AD45" s="507"/>
      <c r="AE45" s="516"/>
      <c r="AF45" s="516"/>
      <c r="AG45" s="516"/>
      <c r="AH45" s="516"/>
      <c r="AI45" s="516"/>
      <c r="AJ45" s="516"/>
      <c r="AK45" s="517"/>
      <c r="AL45" s="192"/>
      <c r="AQ45" s="235"/>
      <c r="AR45" s="236"/>
      <c r="AS45" s="235"/>
      <c r="AT45" s="236"/>
    </row>
    <row r="46" spans="2:46" ht="33.75" customHeight="1">
      <c r="B46" s="191"/>
      <c r="C46" s="470"/>
      <c r="D46" s="470"/>
      <c r="E46" s="470"/>
      <c r="F46" s="470"/>
      <c r="G46" s="470"/>
      <c r="H46" s="470"/>
      <c r="I46" s="208"/>
      <c r="J46" s="208"/>
      <c r="K46" s="503"/>
      <c r="L46" s="504"/>
      <c r="M46" s="504"/>
      <c r="N46" s="504"/>
      <c r="O46" s="504"/>
      <c r="P46" s="504"/>
      <c r="Q46" s="504"/>
      <c r="R46" s="504"/>
      <c r="S46" s="504"/>
      <c r="T46" s="504"/>
      <c r="U46" s="504"/>
      <c r="V46" s="504"/>
      <c r="W46" s="504"/>
      <c r="X46" s="504"/>
      <c r="Y46" s="505"/>
      <c r="Z46" s="470"/>
      <c r="AA46" s="515"/>
      <c r="AB46" s="515"/>
      <c r="AC46" s="515"/>
      <c r="AD46" s="515"/>
      <c r="AE46" s="192"/>
      <c r="AF46" s="192"/>
      <c r="AG46" s="192"/>
      <c r="AH46" s="192"/>
      <c r="AI46" s="192"/>
      <c r="AJ46" s="192"/>
      <c r="AK46" s="192"/>
      <c r="AL46" s="192"/>
      <c r="AQ46" s="235"/>
      <c r="AR46" s="236"/>
      <c r="AS46" s="235"/>
      <c r="AT46" s="236"/>
    </row>
    <row r="47" spans="2:46" ht="10.5" customHeight="1">
      <c r="B47" s="191"/>
      <c r="C47" s="205"/>
      <c r="D47" s="205"/>
      <c r="E47" s="205"/>
      <c r="F47" s="205"/>
      <c r="G47" s="205"/>
      <c r="H47" s="205"/>
      <c r="I47" s="208"/>
      <c r="J47" s="208"/>
      <c r="K47" s="237"/>
      <c r="L47" s="237"/>
      <c r="M47" s="237"/>
      <c r="N47" s="237"/>
      <c r="O47" s="237"/>
      <c r="P47" s="237"/>
      <c r="Q47" s="237"/>
      <c r="R47" s="237"/>
      <c r="S47" s="237"/>
      <c r="T47" s="237"/>
      <c r="U47" s="237"/>
      <c r="V47" s="237"/>
      <c r="W47" s="237"/>
      <c r="X47" s="237"/>
      <c r="Y47" s="237"/>
      <c r="Z47" s="205"/>
      <c r="AA47" s="208"/>
      <c r="AB47" s="208"/>
      <c r="AC47" s="208"/>
      <c r="AD47" s="208"/>
      <c r="AE47" s="192"/>
      <c r="AF47" s="192"/>
      <c r="AG47" s="192"/>
      <c r="AH47" s="192"/>
      <c r="AI47" s="192"/>
      <c r="AJ47" s="192"/>
      <c r="AK47" s="192"/>
      <c r="AL47" s="192"/>
      <c r="AQ47" s="235"/>
      <c r="AR47" s="236"/>
      <c r="AS47" s="235"/>
      <c r="AT47" s="236"/>
    </row>
    <row r="48" spans="2:46" ht="23.25" customHeight="1">
      <c r="B48" s="191"/>
      <c r="C48" s="205"/>
      <c r="D48" s="208"/>
      <c r="E48" s="208"/>
      <c r="F48" s="208"/>
      <c r="G48" s="208"/>
      <c r="H48" s="208"/>
      <c r="I48" s="208"/>
      <c r="J48" s="208"/>
      <c r="K48" s="208"/>
      <c r="L48" s="208"/>
      <c r="M48" s="208"/>
      <c r="N48" s="208"/>
      <c r="O48" s="208"/>
      <c r="P48" s="208"/>
      <c r="Q48" s="208"/>
      <c r="R48" s="208"/>
      <c r="S48" s="208"/>
      <c r="T48" s="208"/>
      <c r="U48" s="208"/>
      <c r="V48" s="205"/>
      <c r="W48" s="225"/>
      <c r="X48" s="205"/>
      <c r="Y48" s="205"/>
      <c r="Z48" s="205"/>
      <c r="AA48" s="205"/>
      <c r="AB48" s="205"/>
      <c r="AC48" s="205"/>
      <c r="AD48" s="205"/>
      <c r="AE48" s="205"/>
      <c r="AF48" s="205"/>
      <c r="AG48" s="192"/>
      <c r="AH48" s="191"/>
      <c r="AI48" s="192"/>
      <c r="AJ48" s="192"/>
      <c r="AK48" s="192"/>
      <c r="AL48" s="192"/>
    </row>
    <row r="49" spans="2:58" ht="24.75" customHeight="1">
      <c r="B49" s="191"/>
      <c r="C49" s="520"/>
      <c r="D49" s="521"/>
      <c r="E49" s="521"/>
      <c r="F49" s="521"/>
      <c r="G49" s="521"/>
      <c r="H49" s="521"/>
      <c r="I49" s="521"/>
      <c r="J49" s="232"/>
      <c r="K49" s="205"/>
      <c r="L49" s="205"/>
      <c r="M49" s="205"/>
      <c r="N49" s="205"/>
      <c r="O49" s="205"/>
      <c r="P49" s="205"/>
      <c r="Q49" s="205"/>
      <c r="R49" s="205"/>
      <c r="S49" s="205"/>
      <c r="T49" s="205"/>
      <c r="U49" s="205"/>
      <c r="V49" s="205"/>
      <c r="W49" s="205"/>
      <c r="X49" s="225"/>
      <c r="Y49" s="225"/>
      <c r="Z49" s="225"/>
      <c r="AA49" s="225"/>
      <c r="AB49" s="225"/>
      <c r="AC49" s="522"/>
      <c r="AD49" s="523"/>
      <c r="AE49" s="523"/>
      <c r="AF49" s="523"/>
      <c r="AG49" s="524"/>
      <c r="AH49" s="525"/>
      <c r="AI49" s="192"/>
      <c r="AJ49" s="191"/>
      <c r="AK49" s="191"/>
      <c r="AL49" s="191"/>
      <c r="AO49" s="233"/>
    </row>
    <row r="50" spans="2:58" ht="4.5" customHeight="1">
      <c r="B50" s="191"/>
      <c r="C50" s="205"/>
      <c r="D50" s="206"/>
      <c r="E50" s="207"/>
      <c r="F50" s="205"/>
      <c r="G50" s="205"/>
      <c r="H50" s="205"/>
      <c r="I50" s="205"/>
      <c r="J50" s="205"/>
      <c r="K50" s="205"/>
      <c r="L50" s="205"/>
      <c r="M50" s="205"/>
      <c r="N50" s="205"/>
      <c r="O50" s="205"/>
      <c r="P50" s="205"/>
      <c r="Q50" s="205"/>
      <c r="R50" s="205"/>
      <c r="S50" s="205"/>
      <c r="T50" s="199"/>
      <c r="U50" s="199"/>
      <c r="V50" s="200"/>
      <c r="W50" s="205"/>
      <c r="X50" s="208"/>
      <c r="Y50" s="209"/>
      <c r="Z50" s="209"/>
      <c r="AA50" s="210"/>
      <c r="AB50" s="211"/>
      <c r="AC50" s="212"/>
      <c r="AD50" s="210"/>
      <c r="AE50" s="213"/>
      <c r="AF50" s="213"/>
      <c r="AG50" s="191"/>
      <c r="AH50" s="191"/>
      <c r="AI50" s="213"/>
      <c r="AJ50" s="213"/>
      <c r="AK50" s="213"/>
      <c r="AL50" s="213"/>
    </row>
    <row r="51" spans="2:58" ht="25.5" customHeight="1">
      <c r="B51" s="191"/>
      <c r="C51" s="234"/>
      <c r="D51" s="522" t="s">
        <v>147</v>
      </c>
      <c r="E51" s="526"/>
      <c r="F51" s="526"/>
      <c r="G51" s="526"/>
      <c r="H51" s="526"/>
      <c r="I51" s="526"/>
      <c r="J51" s="526"/>
      <c r="K51" s="507"/>
      <c r="L51" s="516"/>
      <c r="M51" s="516"/>
      <c r="N51" s="516"/>
      <c r="O51" s="516"/>
      <c r="P51" s="516"/>
      <c r="Q51" s="516"/>
      <c r="R51" s="516"/>
      <c r="S51" s="516"/>
      <c r="T51" s="516"/>
      <c r="U51" s="516"/>
      <c r="V51" s="516"/>
      <c r="W51" s="516"/>
      <c r="X51" s="516"/>
      <c r="Y51" s="517"/>
      <c r="Z51" s="470" t="s">
        <v>148</v>
      </c>
      <c r="AA51" s="515"/>
      <c r="AB51" s="515"/>
      <c r="AC51" s="515"/>
      <c r="AD51" s="507"/>
      <c r="AE51" s="516"/>
      <c r="AF51" s="516"/>
      <c r="AG51" s="516"/>
      <c r="AH51" s="516"/>
      <c r="AI51" s="516"/>
      <c r="AJ51" s="516"/>
      <c r="AK51" s="517"/>
      <c r="AL51" s="192"/>
      <c r="AQ51" s="235"/>
      <c r="AR51" s="514"/>
      <c r="AS51" s="514"/>
      <c r="AT51" s="514"/>
    </row>
    <row r="52" spans="2:58" ht="4.5" customHeight="1">
      <c r="B52" s="191"/>
      <c r="C52" s="205"/>
      <c r="D52" s="206"/>
      <c r="E52" s="207"/>
      <c r="F52" s="205"/>
      <c r="G52" s="205"/>
      <c r="H52" s="205"/>
      <c r="I52" s="205"/>
      <c r="J52" s="205"/>
      <c r="K52" s="205"/>
      <c r="L52" s="205"/>
      <c r="M52" s="205"/>
      <c r="N52" s="205"/>
      <c r="O52" s="205"/>
      <c r="P52" s="205"/>
      <c r="Q52" s="205"/>
      <c r="R52" s="205"/>
      <c r="S52" s="205"/>
      <c r="T52" s="199"/>
      <c r="U52" s="199"/>
      <c r="V52" s="200"/>
      <c r="W52" s="205"/>
      <c r="X52" s="208"/>
      <c r="Y52" s="209"/>
      <c r="Z52" s="209"/>
      <c r="AA52" s="210"/>
      <c r="AB52" s="211"/>
      <c r="AC52" s="212"/>
      <c r="AD52" s="210"/>
      <c r="AE52" s="213"/>
      <c r="AF52" s="213"/>
      <c r="AG52" s="191"/>
      <c r="AH52" s="191"/>
      <c r="AI52" s="213"/>
      <c r="AJ52" s="213"/>
      <c r="AK52" s="213"/>
      <c r="AL52" s="213"/>
    </row>
    <row r="53" spans="2:58" ht="24.75" customHeight="1">
      <c r="B53" s="191"/>
      <c r="C53" s="470" t="s">
        <v>141</v>
      </c>
      <c r="D53" s="515"/>
      <c r="E53" s="515"/>
      <c r="F53" s="515"/>
      <c r="G53" s="515"/>
      <c r="H53" s="515"/>
      <c r="I53" s="205"/>
      <c r="J53" s="205"/>
      <c r="K53" s="507"/>
      <c r="L53" s="516"/>
      <c r="M53" s="516"/>
      <c r="N53" s="516"/>
      <c r="O53" s="516"/>
      <c r="P53" s="516"/>
      <c r="Q53" s="516"/>
      <c r="R53" s="516"/>
      <c r="S53" s="516"/>
      <c r="T53" s="516"/>
      <c r="U53" s="516"/>
      <c r="V53" s="516"/>
      <c r="W53" s="516"/>
      <c r="X53" s="516"/>
      <c r="Y53" s="517"/>
      <c r="Z53" s="470" t="s">
        <v>149</v>
      </c>
      <c r="AA53" s="506"/>
      <c r="AB53" s="506"/>
      <c r="AC53" s="506"/>
      <c r="AD53" s="518"/>
      <c r="AE53" s="508"/>
      <c r="AF53" s="508"/>
      <c r="AG53" s="508"/>
      <c r="AH53" s="508"/>
      <c r="AI53" s="508"/>
      <c r="AJ53" s="508"/>
      <c r="AK53" s="509"/>
      <c r="AL53" s="192"/>
      <c r="AQ53" s="235"/>
      <c r="AR53" s="236"/>
      <c r="AS53" s="235"/>
      <c r="AT53" s="236"/>
    </row>
    <row r="54" spans="2:58" ht="4.5" customHeight="1">
      <c r="B54" s="191"/>
      <c r="C54" s="205"/>
      <c r="D54" s="206"/>
      <c r="E54" s="207"/>
      <c r="F54" s="205"/>
      <c r="G54" s="205"/>
      <c r="H54" s="205"/>
      <c r="I54" s="205"/>
      <c r="J54" s="205"/>
      <c r="K54" s="519"/>
      <c r="L54" s="519"/>
      <c r="M54" s="519"/>
      <c r="N54" s="519"/>
      <c r="O54" s="519"/>
      <c r="P54" s="519"/>
      <c r="Q54" s="519"/>
      <c r="R54" s="519"/>
      <c r="S54" s="519"/>
      <c r="T54" s="519"/>
      <c r="U54" s="519"/>
      <c r="V54" s="519"/>
      <c r="W54" s="519"/>
      <c r="X54" s="519"/>
      <c r="Y54" s="519"/>
      <c r="Z54" s="209"/>
      <c r="AA54" s="210"/>
      <c r="AB54" s="211"/>
      <c r="AC54" s="212"/>
      <c r="AD54" s="210"/>
      <c r="AE54" s="213"/>
      <c r="AF54" s="213"/>
      <c r="AG54" s="191"/>
      <c r="AH54" s="191"/>
      <c r="AI54" s="213"/>
      <c r="AJ54" s="213"/>
      <c r="AK54" s="213"/>
      <c r="AL54" s="213"/>
    </row>
    <row r="55" spans="2:58" ht="24.75" customHeight="1">
      <c r="B55" s="191"/>
      <c r="C55" s="470" t="s">
        <v>145</v>
      </c>
      <c r="D55" s="470"/>
      <c r="E55" s="470"/>
      <c r="F55" s="470"/>
      <c r="G55" s="470"/>
      <c r="H55" s="470"/>
      <c r="I55" s="205"/>
      <c r="J55" s="205"/>
      <c r="K55" s="500"/>
      <c r="L55" s="501"/>
      <c r="M55" s="501"/>
      <c r="N55" s="501"/>
      <c r="O55" s="501"/>
      <c r="P55" s="501"/>
      <c r="Q55" s="501"/>
      <c r="R55" s="501"/>
      <c r="S55" s="501"/>
      <c r="T55" s="501"/>
      <c r="U55" s="501"/>
      <c r="V55" s="501"/>
      <c r="W55" s="501"/>
      <c r="X55" s="501"/>
      <c r="Y55" s="502"/>
      <c r="Z55" s="470" t="s">
        <v>153</v>
      </c>
      <c r="AA55" s="506"/>
      <c r="AB55" s="506"/>
      <c r="AC55" s="506"/>
      <c r="AD55" s="507"/>
      <c r="AE55" s="508"/>
      <c r="AF55" s="508"/>
      <c r="AG55" s="508"/>
      <c r="AH55" s="508"/>
      <c r="AI55" s="508"/>
      <c r="AJ55" s="508"/>
      <c r="AK55" s="509"/>
      <c r="AL55" s="192"/>
      <c r="AQ55" s="235"/>
      <c r="AR55" s="236"/>
      <c r="AS55" s="235"/>
      <c r="AT55" s="236"/>
    </row>
    <row r="56" spans="2:58" ht="33.75" customHeight="1">
      <c r="B56" s="191"/>
      <c r="C56" s="470"/>
      <c r="D56" s="470"/>
      <c r="E56" s="470"/>
      <c r="F56" s="470"/>
      <c r="G56" s="470"/>
      <c r="H56" s="470"/>
      <c r="I56" s="208"/>
      <c r="J56" s="208"/>
      <c r="K56" s="503"/>
      <c r="L56" s="504"/>
      <c r="M56" s="504"/>
      <c r="N56" s="504"/>
      <c r="O56" s="504"/>
      <c r="P56" s="504"/>
      <c r="Q56" s="504"/>
      <c r="R56" s="504"/>
      <c r="S56" s="504"/>
      <c r="T56" s="504"/>
      <c r="U56" s="504"/>
      <c r="V56" s="504"/>
      <c r="W56" s="504"/>
      <c r="X56" s="504"/>
      <c r="Y56" s="505"/>
      <c r="Z56" s="470"/>
      <c r="AA56" s="506"/>
      <c r="AB56" s="506"/>
      <c r="AC56" s="506"/>
      <c r="AD56" s="506"/>
      <c r="AE56" s="192"/>
      <c r="AF56" s="192"/>
      <c r="AG56" s="192"/>
      <c r="AH56" s="192"/>
      <c r="AI56" s="192"/>
      <c r="AJ56" s="192"/>
      <c r="AK56" s="192"/>
      <c r="AL56" s="192"/>
      <c r="AQ56" s="235"/>
      <c r="AR56" s="236"/>
      <c r="AS56" s="235"/>
      <c r="AT56" s="236"/>
    </row>
    <row r="57" spans="2:58" ht="6" customHeight="1">
      <c r="B57" s="191"/>
      <c r="C57" s="205"/>
      <c r="D57" s="208"/>
      <c r="E57" s="208"/>
      <c r="F57" s="208"/>
      <c r="G57" s="208"/>
      <c r="H57" s="208"/>
      <c r="I57" s="208"/>
      <c r="J57" s="208"/>
      <c r="K57" s="208"/>
      <c r="L57" s="208"/>
      <c r="M57" s="208"/>
      <c r="N57" s="208"/>
      <c r="O57" s="208"/>
      <c r="P57" s="208"/>
      <c r="Q57" s="208"/>
      <c r="R57" s="208"/>
      <c r="S57" s="208"/>
      <c r="T57" s="208"/>
      <c r="U57" s="208"/>
      <c r="V57" s="205"/>
      <c r="W57" s="225"/>
      <c r="X57" s="205"/>
      <c r="Y57" s="192"/>
      <c r="Z57" s="205"/>
      <c r="AA57" s="208"/>
      <c r="AB57" s="208"/>
      <c r="AC57" s="208"/>
      <c r="AD57" s="208"/>
      <c r="AE57" s="192"/>
      <c r="AF57" s="192"/>
      <c r="AG57" s="192"/>
      <c r="AH57" s="192"/>
      <c r="AI57" s="192"/>
      <c r="AJ57" s="192"/>
      <c r="AK57" s="192"/>
      <c r="AL57" s="192"/>
      <c r="AQ57" s="235"/>
      <c r="AR57" s="236"/>
      <c r="AS57" s="235"/>
      <c r="AT57" s="236"/>
    </row>
    <row r="58" spans="2:58" ht="24.75" customHeight="1">
      <c r="B58" s="191"/>
      <c r="C58" s="205"/>
      <c r="D58" s="208"/>
      <c r="E58" s="208"/>
      <c r="F58" s="208"/>
      <c r="G58" s="208"/>
      <c r="H58" s="208"/>
      <c r="I58" s="208"/>
      <c r="J58" s="208"/>
      <c r="K58" s="208"/>
      <c r="L58" s="208"/>
      <c r="M58" s="208"/>
      <c r="N58" s="208"/>
      <c r="O58" s="208"/>
      <c r="P58" s="208"/>
      <c r="Q58" s="208"/>
      <c r="R58" s="208"/>
      <c r="S58" s="208"/>
      <c r="T58" s="208"/>
      <c r="U58" s="208"/>
      <c r="V58" s="205"/>
      <c r="W58" s="225"/>
      <c r="X58" s="205"/>
      <c r="Y58" s="192"/>
      <c r="Z58" s="205"/>
      <c r="AA58" s="208"/>
      <c r="AB58" s="208"/>
      <c r="AC58" s="208"/>
      <c r="AD58" s="208"/>
      <c r="AE58" s="192"/>
      <c r="AF58" s="192"/>
      <c r="AG58" s="192"/>
      <c r="AH58" s="192"/>
      <c r="AI58" s="192"/>
      <c r="AJ58" s="192"/>
      <c r="AK58" s="192"/>
      <c r="AL58" s="192"/>
      <c r="AQ58" s="235"/>
      <c r="AR58" s="236"/>
      <c r="AS58" s="235"/>
      <c r="AT58" s="236"/>
    </row>
    <row r="59" spans="2:58" ht="14.5">
      <c r="B59" s="191"/>
      <c r="C59" s="510" t="s">
        <v>154</v>
      </c>
      <c r="D59" s="511"/>
      <c r="E59" s="511"/>
      <c r="F59" s="511"/>
      <c r="G59" s="512"/>
      <c r="H59" s="512"/>
      <c r="I59" s="512"/>
      <c r="J59" s="512"/>
      <c r="K59" s="512"/>
      <c r="L59" s="512"/>
      <c r="M59" s="512"/>
      <c r="N59" s="512"/>
      <c r="O59" s="512"/>
      <c r="P59" s="512"/>
      <c r="Q59" s="512"/>
      <c r="R59" s="512"/>
      <c r="S59" s="512"/>
      <c r="T59" s="512"/>
      <c r="U59" s="512"/>
      <c r="V59" s="512"/>
      <c r="W59" s="512"/>
      <c r="X59" s="512"/>
      <c r="Y59" s="512"/>
      <c r="Z59" s="512"/>
      <c r="AA59" s="512"/>
      <c r="AB59" s="512"/>
      <c r="AC59" s="512"/>
      <c r="AD59" s="512"/>
      <c r="AE59" s="512"/>
      <c r="AF59" s="512"/>
      <c r="AG59" s="512"/>
      <c r="AH59" s="512"/>
      <c r="AI59" s="512"/>
      <c r="AJ59" s="512"/>
      <c r="AK59" s="513"/>
      <c r="AL59" s="185"/>
      <c r="AQ59" s="235"/>
      <c r="AR59" s="236"/>
      <c r="AS59" s="235"/>
      <c r="AT59" s="236"/>
    </row>
    <row r="60" spans="2:58" ht="14.5">
      <c r="B60" s="191"/>
      <c r="C60" s="238"/>
      <c r="D60" s="238"/>
      <c r="E60" s="238"/>
      <c r="F60" s="238"/>
      <c r="G60" s="238"/>
      <c r="H60" s="238"/>
      <c r="I60" s="238"/>
      <c r="J60" s="238"/>
      <c r="K60" s="238"/>
      <c r="L60" s="238"/>
      <c r="M60" s="238"/>
      <c r="N60" s="238"/>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39"/>
      <c r="AL60" s="185"/>
      <c r="AQ60" s="235"/>
      <c r="AR60" s="236"/>
      <c r="AS60" s="235"/>
      <c r="AT60" s="236"/>
    </row>
    <row r="61" spans="2:58" ht="14.5">
      <c r="B61" s="191"/>
      <c r="C61" s="486" t="s">
        <v>155</v>
      </c>
      <c r="D61" s="486"/>
      <c r="E61" s="486"/>
      <c r="F61" s="486"/>
      <c r="G61" s="487"/>
      <c r="H61" s="487"/>
      <c r="I61" s="487"/>
      <c r="J61" s="487"/>
      <c r="K61" s="487"/>
      <c r="L61" s="487"/>
      <c r="M61" s="487"/>
      <c r="N61" s="487"/>
      <c r="O61" s="487"/>
      <c r="P61" s="487"/>
      <c r="Q61" s="487"/>
      <c r="R61" s="487"/>
      <c r="S61" s="487"/>
      <c r="T61" s="487"/>
      <c r="U61" s="487"/>
      <c r="V61" s="487"/>
      <c r="W61" s="487"/>
      <c r="X61" s="487"/>
      <c r="Y61" s="487"/>
      <c r="Z61" s="487"/>
      <c r="AA61" s="487"/>
      <c r="AB61" s="487"/>
      <c r="AC61" s="487"/>
      <c r="AD61" s="487"/>
      <c r="AE61" s="487"/>
      <c r="AF61" s="487"/>
      <c r="AG61" s="487"/>
      <c r="AH61" s="487"/>
      <c r="AI61" s="487"/>
      <c r="AJ61" s="487"/>
      <c r="AK61" s="487"/>
      <c r="AL61" s="185"/>
      <c r="AQ61" s="235"/>
      <c r="AR61" s="236"/>
      <c r="AS61" s="235"/>
      <c r="AT61" s="236"/>
    </row>
    <row r="62" spans="2:58" ht="29.25" customHeight="1">
      <c r="B62" s="191"/>
      <c r="C62" s="488" t="s">
        <v>127</v>
      </c>
      <c r="D62" s="488"/>
      <c r="E62" s="488"/>
      <c r="F62" s="488"/>
      <c r="G62" s="488"/>
      <c r="H62" s="489" t="s">
        <v>77</v>
      </c>
      <c r="I62" s="490"/>
      <c r="J62" s="490"/>
      <c r="K62" s="490"/>
      <c r="L62" s="490"/>
      <c r="M62" s="490"/>
      <c r="N62" s="490"/>
      <c r="O62" s="490"/>
      <c r="P62" s="490"/>
      <c r="Q62" s="490"/>
      <c r="R62" s="491"/>
      <c r="S62" s="492"/>
      <c r="T62" s="489" t="s">
        <v>75</v>
      </c>
      <c r="U62" s="491"/>
      <c r="V62" s="491"/>
      <c r="W62" s="491"/>
      <c r="X62" s="491"/>
      <c r="Y62" s="492"/>
      <c r="Z62" s="489" t="s">
        <v>156</v>
      </c>
      <c r="AA62" s="493"/>
      <c r="AB62" s="493"/>
      <c r="AC62" s="493"/>
      <c r="AD62" s="493"/>
      <c r="AE62" s="493"/>
      <c r="AF62" s="493"/>
      <c r="AG62" s="494"/>
      <c r="AH62" s="489" t="s">
        <v>157</v>
      </c>
      <c r="AI62" s="494"/>
      <c r="AJ62" s="488" t="s">
        <v>76</v>
      </c>
      <c r="AK62" s="488"/>
      <c r="AL62" s="205"/>
      <c r="AM62" s="208"/>
      <c r="AN62" s="208"/>
      <c r="AO62" s="208"/>
      <c r="AP62" s="240"/>
      <c r="AQ62" s="192"/>
      <c r="AR62" s="192"/>
      <c r="AS62" s="192"/>
      <c r="AT62" s="192"/>
      <c r="AU62" s="192"/>
      <c r="AV62" s="192"/>
      <c r="AW62" s="192"/>
      <c r="AX62" s="192"/>
      <c r="BC62" s="235"/>
      <c r="BD62" s="236"/>
      <c r="BE62" s="235"/>
      <c r="BF62" s="236"/>
    </row>
    <row r="63" spans="2:58" ht="32.25" customHeight="1">
      <c r="B63" s="191"/>
      <c r="C63" s="495"/>
      <c r="D63" s="496"/>
      <c r="E63" s="496"/>
      <c r="F63" s="496"/>
      <c r="G63" s="496"/>
      <c r="H63" s="497"/>
      <c r="I63" s="498"/>
      <c r="J63" s="498"/>
      <c r="K63" s="498"/>
      <c r="L63" s="498"/>
      <c r="M63" s="498"/>
      <c r="N63" s="498"/>
      <c r="O63" s="498"/>
      <c r="P63" s="498"/>
      <c r="Q63" s="498"/>
      <c r="R63" s="498"/>
      <c r="S63" s="499"/>
      <c r="T63" s="497"/>
      <c r="U63" s="498"/>
      <c r="V63" s="498"/>
      <c r="W63" s="498"/>
      <c r="X63" s="498"/>
      <c r="Y63" s="498"/>
      <c r="Z63" s="497"/>
      <c r="AA63" s="498"/>
      <c r="AB63" s="498"/>
      <c r="AC63" s="498"/>
      <c r="AD63" s="498"/>
      <c r="AE63" s="498"/>
      <c r="AF63" s="498"/>
      <c r="AG63" s="499"/>
      <c r="AH63" s="482"/>
      <c r="AI63" s="483"/>
      <c r="AJ63" s="484"/>
      <c r="AK63" s="485"/>
      <c r="AL63" s="192"/>
      <c r="AQ63" s="235"/>
      <c r="AR63" s="236"/>
      <c r="AS63" s="235"/>
      <c r="AT63" s="236"/>
    </row>
    <row r="64" spans="2:58" ht="32.25" customHeight="1">
      <c r="B64" s="191"/>
      <c r="C64" s="495"/>
      <c r="D64" s="496"/>
      <c r="E64" s="496"/>
      <c r="F64" s="496"/>
      <c r="G64" s="496"/>
      <c r="H64" s="497"/>
      <c r="I64" s="498"/>
      <c r="J64" s="498"/>
      <c r="K64" s="498"/>
      <c r="L64" s="498"/>
      <c r="M64" s="498"/>
      <c r="N64" s="498"/>
      <c r="O64" s="498"/>
      <c r="P64" s="498"/>
      <c r="Q64" s="498"/>
      <c r="R64" s="498"/>
      <c r="S64" s="499"/>
      <c r="T64" s="497"/>
      <c r="U64" s="498"/>
      <c r="V64" s="498"/>
      <c r="W64" s="498"/>
      <c r="X64" s="498"/>
      <c r="Y64" s="498"/>
      <c r="Z64" s="497"/>
      <c r="AA64" s="498"/>
      <c r="AB64" s="498"/>
      <c r="AC64" s="498"/>
      <c r="AD64" s="498"/>
      <c r="AE64" s="498"/>
      <c r="AF64" s="498"/>
      <c r="AG64" s="499"/>
      <c r="AH64" s="482"/>
      <c r="AI64" s="483"/>
      <c r="AJ64" s="484"/>
      <c r="AK64" s="485"/>
      <c r="AL64" s="192"/>
      <c r="AQ64" s="235"/>
      <c r="AR64" s="236"/>
      <c r="AS64" s="235"/>
      <c r="AT64" s="236"/>
    </row>
    <row r="65" spans="2:46" ht="32.25" customHeight="1">
      <c r="B65" s="191"/>
      <c r="C65" s="495"/>
      <c r="D65" s="496"/>
      <c r="E65" s="496"/>
      <c r="F65" s="496"/>
      <c r="G65" s="496"/>
      <c r="H65" s="497"/>
      <c r="I65" s="498"/>
      <c r="J65" s="498"/>
      <c r="K65" s="498"/>
      <c r="L65" s="498"/>
      <c r="M65" s="498"/>
      <c r="N65" s="498"/>
      <c r="O65" s="498"/>
      <c r="P65" s="498"/>
      <c r="Q65" s="498"/>
      <c r="R65" s="498"/>
      <c r="S65" s="499"/>
      <c r="T65" s="497"/>
      <c r="U65" s="498"/>
      <c r="V65" s="498"/>
      <c r="W65" s="498"/>
      <c r="X65" s="498"/>
      <c r="Y65" s="498"/>
      <c r="Z65" s="497"/>
      <c r="AA65" s="498"/>
      <c r="AB65" s="498"/>
      <c r="AC65" s="498"/>
      <c r="AD65" s="498"/>
      <c r="AE65" s="498"/>
      <c r="AF65" s="498"/>
      <c r="AG65" s="499"/>
      <c r="AH65" s="482"/>
      <c r="AI65" s="483"/>
      <c r="AJ65" s="484"/>
      <c r="AK65" s="485"/>
      <c r="AL65" s="192"/>
      <c r="AQ65" s="235"/>
      <c r="AR65" s="236"/>
      <c r="AS65" s="235"/>
      <c r="AT65" s="236"/>
    </row>
    <row r="66" spans="2:46" ht="32.25" customHeight="1">
      <c r="B66" s="191"/>
      <c r="C66" s="495"/>
      <c r="D66" s="496"/>
      <c r="E66" s="496"/>
      <c r="F66" s="496"/>
      <c r="G66" s="496"/>
      <c r="H66" s="497"/>
      <c r="I66" s="498"/>
      <c r="J66" s="498"/>
      <c r="K66" s="498"/>
      <c r="L66" s="498"/>
      <c r="M66" s="498"/>
      <c r="N66" s="498"/>
      <c r="O66" s="498"/>
      <c r="P66" s="498"/>
      <c r="Q66" s="498"/>
      <c r="R66" s="498"/>
      <c r="S66" s="499"/>
      <c r="T66" s="497"/>
      <c r="U66" s="498"/>
      <c r="V66" s="498"/>
      <c r="W66" s="498"/>
      <c r="X66" s="498"/>
      <c r="Y66" s="498"/>
      <c r="Z66" s="497"/>
      <c r="AA66" s="498"/>
      <c r="AB66" s="498"/>
      <c r="AC66" s="498"/>
      <c r="AD66" s="498"/>
      <c r="AE66" s="498"/>
      <c r="AF66" s="498"/>
      <c r="AG66" s="499"/>
      <c r="AH66" s="482"/>
      <c r="AI66" s="483"/>
      <c r="AJ66" s="484"/>
      <c r="AK66" s="485"/>
      <c r="AL66" s="192"/>
      <c r="AQ66" s="235"/>
      <c r="AR66" s="236"/>
      <c r="AS66" s="235"/>
      <c r="AT66" s="236"/>
    </row>
    <row r="67" spans="2:46" ht="32.25" customHeight="1">
      <c r="B67" s="191"/>
      <c r="C67" s="495"/>
      <c r="D67" s="496"/>
      <c r="E67" s="496"/>
      <c r="F67" s="496"/>
      <c r="G67" s="496"/>
      <c r="H67" s="497"/>
      <c r="I67" s="498"/>
      <c r="J67" s="498"/>
      <c r="K67" s="498"/>
      <c r="L67" s="498"/>
      <c r="M67" s="498"/>
      <c r="N67" s="498"/>
      <c r="O67" s="498"/>
      <c r="P67" s="498"/>
      <c r="Q67" s="498"/>
      <c r="R67" s="498"/>
      <c r="S67" s="499"/>
      <c r="T67" s="497"/>
      <c r="U67" s="498"/>
      <c r="V67" s="498"/>
      <c r="W67" s="498"/>
      <c r="X67" s="498"/>
      <c r="Y67" s="498"/>
      <c r="Z67" s="497"/>
      <c r="AA67" s="498"/>
      <c r="AB67" s="498"/>
      <c r="AC67" s="498"/>
      <c r="AD67" s="498"/>
      <c r="AE67" s="498"/>
      <c r="AF67" s="498"/>
      <c r="AG67" s="499"/>
      <c r="AH67" s="482"/>
      <c r="AI67" s="483"/>
      <c r="AJ67" s="484"/>
      <c r="AK67" s="485"/>
      <c r="AL67" s="192"/>
      <c r="AQ67" s="235"/>
      <c r="AR67" s="236"/>
      <c r="AS67" s="235"/>
      <c r="AT67" s="236"/>
    </row>
    <row r="68" spans="2:46" ht="32.25" customHeight="1">
      <c r="B68" s="191"/>
      <c r="C68" s="495"/>
      <c r="D68" s="496"/>
      <c r="E68" s="496"/>
      <c r="F68" s="496"/>
      <c r="G68" s="496"/>
      <c r="H68" s="497"/>
      <c r="I68" s="498"/>
      <c r="J68" s="498"/>
      <c r="K68" s="498"/>
      <c r="L68" s="498"/>
      <c r="M68" s="498"/>
      <c r="N68" s="498"/>
      <c r="O68" s="498"/>
      <c r="P68" s="498"/>
      <c r="Q68" s="498"/>
      <c r="R68" s="498"/>
      <c r="S68" s="499"/>
      <c r="T68" s="497"/>
      <c r="U68" s="498"/>
      <c r="V68" s="498"/>
      <c r="W68" s="498"/>
      <c r="X68" s="498"/>
      <c r="Y68" s="498"/>
      <c r="Z68" s="497"/>
      <c r="AA68" s="498"/>
      <c r="AB68" s="498"/>
      <c r="AC68" s="498"/>
      <c r="AD68" s="498"/>
      <c r="AE68" s="498"/>
      <c r="AF68" s="498"/>
      <c r="AG68" s="499"/>
      <c r="AH68" s="482"/>
      <c r="AI68" s="483"/>
      <c r="AJ68" s="484"/>
      <c r="AK68" s="485"/>
      <c r="AL68" s="192"/>
      <c r="AQ68" s="235"/>
      <c r="AR68" s="236"/>
      <c r="AS68" s="235"/>
      <c r="AT68" s="236"/>
    </row>
    <row r="69" spans="2:46" ht="32.25" customHeight="1">
      <c r="B69" s="191"/>
      <c r="C69" s="495"/>
      <c r="D69" s="496"/>
      <c r="E69" s="496"/>
      <c r="F69" s="496"/>
      <c r="G69" s="496"/>
      <c r="H69" s="497"/>
      <c r="I69" s="498"/>
      <c r="J69" s="498"/>
      <c r="K69" s="498"/>
      <c r="L69" s="498"/>
      <c r="M69" s="498"/>
      <c r="N69" s="498"/>
      <c r="O69" s="498"/>
      <c r="P69" s="498"/>
      <c r="Q69" s="498"/>
      <c r="R69" s="498"/>
      <c r="S69" s="499"/>
      <c r="T69" s="497"/>
      <c r="U69" s="498"/>
      <c r="V69" s="498"/>
      <c r="W69" s="498"/>
      <c r="X69" s="498"/>
      <c r="Y69" s="498"/>
      <c r="Z69" s="497"/>
      <c r="AA69" s="498"/>
      <c r="AB69" s="498"/>
      <c r="AC69" s="498"/>
      <c r="AD69" s="498"/>
      <c r="AE69" s="498"/>
      <c r="AF69" s="498"/>
      <c r="AG69" s="499"/>
      <c r="AH69" s="482"/>
      <c r="AI69" s="483"/>
      <c r="AJ69" s="484"/>
      <c r="AK69" s="485"/>
      <c r="AL69" s="192"/>
      <c r="AQ69" s="235"/>
      <c r="AR69" s="236"/>
      <c r="AS69" s="235"/>
      <c r="AT69" s="236"/>
    </row>
    <row r="70" spans="2:46" ht="32.25" customHeight="1">
      <c r="B70" s="191"/>
      <c r="C70" s="495"/>
      <c r="D70" s="496"/>
      <c r="E70" s="496"/>
      <c r="F70" s="496"/>
      <c r="G70" s="496"/>
      <c r="H70" s="497"/>
      <c r="I70" s="498"/>
      <c r="J70" s="498"/>
      <c r="K70" s="498"/>
      <c r="L70" s="498"/>
      <c r="M70" s="498"/>
      <c r="N70" s="498"/>
      <c r="O70" s="498"/>
      <c r="P70" s="498"/>
      <c r="Q70" s="498"/>
      <c r="R70" s="498"/>
      <c r="S70" s="499"/>
      <c r="T70" s="497"/>
      <c r="U70" s="498"/>
      <c r="V70" s="498"/>
      <c r="W70" s="498"/>
      <c r="X70" s="498"/>
      <c r="Y70" s="498"/>
      <c r="Z70" s="497"/>
      <c r="AA70" s="498"/>
      <c r="AB70" s="498"/>
      <c r="AC70" s="498"/>
      <c r="AD70" s="498"/>
      <c r="AE70" s="498"/>
      <c r="AF70" s="498"/>
      <c r="AG70" s="499"/>
      <c r="AH70" s="482"/>
      <c r="AI70" s="483"/>
      <c r="AJ70" s="484"/>
      <c r="AK70" s="485"/>
      <c r="AL70" s="192"/>
      <c r="AQ70" s="235"/>
      <c r="AR70" s="236"/>
      <c r="AS70" s="235"/>
      <c r="AT70" s="236"/>
    </row>
    <row r="71" spans="2:46" ht="32.25" customHeight="1">
      <c r="B71" s="191"/>
      <c r="C71" s="495"/>
      <c r="D71" s="496"/>
      <c r="E71" s="496"/>
      <c r="F71" s="496"/>
      <c r="G71" s="496"/>
      <c r="H71" s="497"/>
      <c r="I71" s="498"/>
      <c r="J71" s="498"/>
      <c r="K71" s="498"/>
      <c r="L71" s="498"/>
      <c r="M71" s="498"/>
      <c r="N71" s="498"/>
      <c r="O71" s="498"/>
      <c r="P71" s="498"/>
      <c r="Q71" s="498"/>
      <c r="R71" s="498"/>
      <c r="S71" s="499"/>
      <c r="T71" s="497"/>
      <c r="U71" s="498"/>
      <c r="V71" s="498"/>
      <c r="W71" s="498"/>
      <c r="X71" s="498"/>
      <c r="Y71" s="498"/>
      <c r="Z71" s="497"/>
      <c r="AA71" s="498"/>
      <c r="AB71" s="498"/>
      <c r="AC71" s="498"/>
      <c r="AD71" s="498"/>
      <c r="AE71" s="498"/>
      <c r="AF71" s="498"/>
      <c r="AG71" s="499"/>
      <c r="AH71" s="482"/>
      <c r="AI71" s="483"/>
      <c r="AJ71" s="484"/>
      <c r="AK71" s="485"/>
      <c r="AL71" s="192"/>
      <c r="AQ71" s="235"/>
      <c r="AR71" s="236"/>
      <c r="AS71" s="235"/>
      <c r="AT71" s="236"/>
    </row>
    <row r="72" spans="2:46" ht="19.5" customHeight="1">
      <c r="B72" s="191"/>
      <c r="C72" s="467" t="s">
        <v>158</v>
      </c>
      <c r="D72" s="468"/>
      <c r="E72" s="468"/>
      <c r="F72" s="468"/>
      <c r="G72" s="468"/>
      <c r="H72" s="468"/>
      <c r="I72" s="468"/>
      <c r="J72" s="468"/>
      <c r="K72" s="468"/>
      <c r="L72" s="468"/>
      <c r="M72" s="468"/>
      <c r="N72" s="468"/>
      <c r="O72" s="468"/>
      <c r="P72" s="468"/>
      <c r="Q72" s="468"/>
      <c r="R72" s="468"/>
      <c r="S72" s="468"/>
      <c r="T72" s="468"/>
      <c r="U72" s="468"/>
      <c r="V72" s="468"/>
      <c r="W72" s="468"/>
      <c r="X72" s="468"/>
      <c r="Y72" s="468"/>
      <c r="Z72" s="468"/>
      <c r="AA72" s="468"/>
      <c r="AB72" s="468"/>
      <c r="AC72" s="468"/>
      <c r="AD72" s="468"/>
      <c r="AE72" s="468"/>
      <c r="AF72" s="468"/>
      <c r="AG72" s="468"/>
      <c r="AH72" s="468"/>
      <c r="AI72" s="468"/>
      <c r="AJ72" s="468"/>
      <c r="AK72" s="468"/>
      <c r="AL72" s="192"/>
      <c r="AQ72" s="235"/>
      <c r="AR72" s="236"/>
      <c r="AS72" s="235"/>
      <c r="AT72" s="236"/>
    </row>
    <row r="73" spans="2:46" ht="14.25" customHeight="1">
      <c r="B73" s="191"/>
      <c r="C73" s="486" t="s">
        <v>159</v>
      </c>
      <c r="D73" s="486"/>
      <c r="E73" s="486"/>
      <c r="F73" s="486"/>
      <c r="G73" s="487"/>
      <c r="H73" s="487"/>
      <c r="I73" s="487"/>
      <c r="J73" s="487"/>
      <c r="K73" s="487"/>
      <c r="L73" s="487"/>
      <c r="M73" s="487"/>
      <c r="N73" s="487"/>
      <c r="O73" s="487"/>
      <c r="P73" s="487"/>
      <c r="Q73" s="487"/>
      <c r="R73" s="487"/>
      <c r="S73" s="487"/>
      <c r="T73" s="487"/>
      <c r="U73" s="487"/>
      <c r="V73" s="487"/>
      <c r="W73" s="487"/>
      <c r="X73" s="487"/>
      <c r="Y73" s="487"/>
      <c r="Z73" s="487"/>
      <c r="AA73" s="487"/>
      <c r="AB73" s="487"/>
      <c r="AC73" s="487"/>
      <c r="AD73" s="487"/>
      <c r="AE73" s="487"/>
      <c r="AF73" s="487"/>
      <c r="AG73" s="487"/>
      <c r="AH73" s="487"/>
      <c r="AI73" s="487"/>
      <c r="AJ73" s="487"/>
      <c r="AK73" s="487"/>
      <c r="AL73" s="192"/>
      <c r="AQ73" s="235"/>
      <c r="AR73" s="236"/>
      <c r="AS73" s="235"/>
      <c r="AT73" s="236"/>
    </row>
    <row r="74" spans="2:46" ht="32.25" customHeight="1">
      <c r="B74" s="191"/>
      <c r="C74" s="488" t="s">
        <v>127</v>
      </c>
      <c r="D74" s="488"/>
      <c r="E74" s="488"/>
      <c r="F74" s="488"/>
      <c r="G74" s="488"/>
      <c r="H74" s="489" t="s">
        <v>77</v>
      </c>
      <c r="I74" s="490"/>
      <c r="J74" s="490"/>
      <c r="K74" s="490"/>
      <c r="L74" s="490"/>
      <c r="M74" s="490"/>
      <c r="N74" s="490"/>
      <c r="O74" s="490"/>
      <c r="P74" s="490"/>
      <c r="Q74" s="490"/>
      <c r="R74" s="491"/>
      <c r="S74" s="492"/>
      <c r="T74" s="489" t="s">
        <v>75</v>
      </c>
      <c r="U74" s="491"/>
      <c r="V74" s="491"/>
      <c r="W74" s="491"/>
      <c r="X74" s="491"/>
      <c r="Y74" s="492"/>
      <c r="Z74" s="489" t="s">
        <v>156</v>
      </c>
      <c r="AA74" s="493"/>
      <c r="AB74" s="493"/>
      <c r="AC74" s="493"/>
      <c r="AD74" s="493"/>
      <c r="AE74" s="493"/>
      <c r="AF74" s="493"/>
      <c r="AG74" s="494"/>
      <c r="AH74" s="489" t="s">
        <v>157</v>
      </c>
      <c r="AI74" s="494"/>
      <c r="AJ74" s="488" t="s">
        <v>76</v>
      </c>
      <c r="AK74" s="488"/>
      <c r="AL74" s="192"/>
      <c r="AQ74" s="235"/>
      <c r="AR74" s="236"/>
      <c r="AS74" s="235"/>
      <c r="AT74" s="236"/>
    </row>
    <row r="75" spans="2:46" ht="32.25" customHeight="1">
      <c r="B75" s="191"/>
      <c r="C75" s="477"/>
      <c r="D75" s="478"/>
      <c r="E75" s="478"/>
      <c r="F75" s="478"/>
      <c r="G75" s="478"/>
      <c r="H75" s="479"/>
      <c r="I75" s="480"/>
      <c r="J75" s="480"/>
      <c r="K75" s="480"/>
      <c r="L75" s="480"/>
      <c r="M75" s="480"/>
      <c r="N75" s="480"/>
      <c r="O75" s="480"/>
      <c r="P75" s="480"/>
      <c r="Q75" s="480"/>
      <c r="R75" s="480"/>
      <c r="S75" s="481"/>
      <c r="T75" s="479"/>
      <c r="U75" s="480"/>
      <c r="V75" s="480"/>
      <c r="W75" s="480"/>
      <c r="X75" s="480"/>
      <c r="Y75" s="480"/>
      <c r="Z75" s="479"/>
      <c r="AA75" s="480"/>
      <c r="AB75" s="480"/>
      <c r="AC75" s="480"/>
      <c r="AD75" s="480"/>
      <c r="AE75" s="480"/>
      <c r="AF75" s="480"/>
      <c r="AG75" s="481"/>
      <c r="AH75" s="482"/>
      <c r="AI75" s="483"/>
      <c r="AJ75" s="484"/>
      <c r="AK75" s="485"/>
      <c r="AL75" s="192"/>
      <c r="AQ75" s="235"/>
      <c r="AR75" s="236"/>
      <c r="AS75" s="235"/>
      <c r="AT75" s="236"/>
    </row>
    <row r="76" spans="2:46" ht="32.25" customHeight="1">
      <c r="B76" s="191"/>
      <c r="C76" s="477"/>
      <c r="D76" s="478"/>
      <c r="E76" s="478"/>
      <c r="F76" s="478"/>
      <c r="G76" s="478"/>
      <c r="H76" s="479"/>
      <c r="I76" s="480"/>
      <c r="J76" s="480"/>
      <c r="K76" s="480"/>
      <c r="L76" s="480"/>
      <c r="M76" s="480"/>
      <c r="N76" s="480"/>
      <c r="O76" s="480"/>
      <c r="P76" s="480"/>
      <c r="Q76" s="480"/>
      <c r="R76" s="480"/>
      <c r="S76" s="481"/>
      <c r="T76" s="479"/>
      <c r="U76" s="480"/>
      <c r="V76" s="480"/>
      <c r="W76" s="480"/>
      <c r="X76" s="480"/>
      <c r="Y76" s="480"/>
      <c r="Z76" s="479"/>
      <c r="AA76" s="480"/>
      <c r="AB76" s="480"/>
      <c r="AC76" s="480"/>
      <c r="AD76" s="480"/>
      <c r="AE76" s="480"/>
      <c r="AF76" s="480"/>
      <c r="AG76" s="481"/>
      <c r="AH76" s="482"/>
      <c r="AI76" s="483"/>
      <c r="AJ76" s="484"/>
      <c r="AK76" s="485"/>
      <c r="AL76" s="192"/>
      <c r="AQ76" s="235"/>
      <c r="AR76" s="236"/>
      <c r="AS76" s="235"/>
      <c r="AT76" s="236"/>
    </row>
    <row r="77" spans="2:46" ht="32.25" customHeight="1">
      <c r="B77" s="191"/>
      <c r="C77" s="477"/>
      <c r="D77" s="478"/>
      <c r="E77" s="478"/>
      <c r="F77" s="478"/>
      <c r="G77" s="478"/>
      <c r="H77" s="479"/>
      <c r="I77" s="480"/>
      <c r="J77" s="480"/>
      <c r="K77" s="480"/>
      <c r="L77" s="480"/>
      <c r="M77" s="480"/>
      <c r="N77" s="480"/>
      <c r="O77" s="480"/>
      <c r="P77" s="480"/>
      <c r="Q77" s="480"/>
      <c r="R77" s="480"/>
      <c r="S77" s="481"/>
      <c r="T77" s="479"/>
      <c r="U77" s="480"/>
      <c r="V77" s="480"/>
      <c r="W77" s="480"/>
      <c r="X77" s="480"/>
      <c r="Y77" s="480"/>
      <c r="Z77" s="479"/>
      <c r="AA77" s="480"/>
      <c r="AB77" s="480"/>
      <c r="AC77" s="480"/>
      <c r="AD77" s="480"/>
      <c r="AE77" s="480"/>
      <c r="AF77" s="480"/>
      <c r="AG77" s="481"/>
      <c r="AH77" s="482"/>
      <c r="AI77" s="483"/>
      <c r="AJ77" s="484"/>
      <c r="AK77" s="485"/>
      <c r="AL77" s="192"/>
      <c r="AQ77" s="235"/>
      <c r="AR77" s="236"/>
      <c r="AS77" s="235"/>
      <c r="AT77" s="236"/>
    </row>
    <row r="78" spans="2:46" ht="32.25" customHeight="1">
      <c r="B78" s="191"/>
      <c r="C78" s="477"/>
      <c r="D78" s="478"/>
      <c r="E78" s="478"/>
      <c r="F78" s="478"/>
      <c r="G78" s="478"/>
      <c r="H78" s="479"/>
      <c r="I78" s="480"/>
      <c r="J78" s="480"/>
      <c r="K78" s="480"/>
      <c r="L78" s="480"/>
      <c r="M78" s="480"/>
      <c r="N78" s="480"/>
      <c r="O78" s="480"/>
      <c r="P78" s="480"/>
      <c r="Q78" s="480"/>
      <c r="R78" s="480"/>
      <c r="S78" s="481"/>
      <c r="T78" s="479"/>
      <c r="U78" s="480"/>
      <c r="V78" s="480"/>
      <c r="W78" s="480"/>
      <c r="X78" s="480"/>
      <c r="Y78" s="480"/>
      <c r="Z78" s="479"/>
      <c r="AA78" s="480"/>
      <c r="AB78" s="480"/>
      <c r="AC78" s="480"/>
      <c r="AD78" s="480"/>
      <c r="AE78" s="480"/>
      <c r="AF78" s="480"/>
      <c r="AG78" s="481"/>
      <c r="AH78" s="482"/>
      <c r="AI78" s="483"/>
      <c r="AJ78" s="484"/>
      <c r="AK78" s="485"/>
      <c r="AL78" s="192"/>
      <c r="AQ78" s="235"/>
      <c r="AR78" s="236"/>
      <c r="AS78" s="235"/>
      <c r="AT78" s="236"/>
    </row>
    <row r="79" spans="2:46" ht="32.25" customHeight="1">
      <c r="B79" s="191"/>
      <c r="C79" s="477"/>
      <c r="D79" s="478"/>
      <c r="E79" s="478"/>
      <c r="F79" s="478"/>
      <c r="G79" s="478"/>
      <c r="H79" s="479"/>
      <c r="I79" s="480"/>
      <c r="J79" s="480"/>
      <c r="K79" s="480"/>
      <c r="L79" s="480"/>
      <c r="M79" s="480"/>
      <c r="N79" s="480"/>
      <c r="O79" s="480"/>
      <c r="P79" s="480"/>
      <c r="Q79" s="480"/>
      <c r="R79" s="480"/>
      <c r="S79" s="481"/>
      <c r="T79" s="479"/>
      <c r="U79" s="480"/>
      <c r="V79" s="480"/>
      <c r="W79" s="480"/>
      <c r="X79" s="480"/>
      <c r="Y79" s="480"/>
      <c r="Z79" s="479"/>
      <c r="AA79" s="480"/>
      <c r="AB79" s="480"/>
      <c r="AC79" s="480"/>
      <c r="AD79" s="480"/>
      <c r="AE79" s="480"/>
      <c r="AF79" s="480"/>
      <c r="AG79" s="481"/>
      <c r="AH79" s="482"/>
      <c r="AI79" s="483"/>
      <c r="AJ79" s="484"/>
      <c r="AK79" s="485"/>
      <c r="AL79" s="192"/>
      <c r="AQ79" s="235"/>
      <c r="AR79" s="236"/>
      <c r="AS79" s="235"/>
      <c r="AT79" s="236"/>
    </row>
    <row r="80" spans="2:46" ht="32.25" customHeight="1">
      <c r="B80" s="191"/>
      <c r="C80" s="477"/>
      <c r="D80" s="478"/>
      <c r="E80" s="478"/>
      <c r="F80" s="478"/>
      <c r="G80" s="478"/>
      <c r="H80" s="479"/>
      <c r="I80" s="480"/>
      <c r="J80" s="480"/>
      <c r="K80" s="480"/>
      <c r="L80" s="480"/>
      <c r="M80" s="480"/>
      <c r="N80" s="480"/>
      <c r="O80" s="480"/>
      <c r="P80" s="480"/>
      <c r="Q80" s="480"/>
      <c r="R80" s="480"/>
      <c r="S80" s="481"/>
      <c r="T80" s="479"/>
      <c r="U80" s="480"/>
      <c r="V80" s="480"/>
      <c r="W80" s="480"/>
      <c r="X80" s="480"/>
      <c r="Y80" s="480"/>
      <c r="Z80" s="479"/>
      <c r="AA80" s="480"/>
      <c r="AB80" s="480"/>
      <c r="AC80" s="480"/>
      <c r="AD80" s="480"/>
      <c r="AE80" s="480"/>
      <c r="AF80" s="480"/>
      <c r="AG80" s="481"/>
      <c r="AH80" s="482"/>
      <c r="AI80" s="483"/>
      <c r="AJ80" s="484"/>
      <c r="AK80" s="485"/>
      <c r="AL80" s="192"/>
      <c r="AQ80" s="235"/>
      <c r="AR80" s="236"/>
      <c r="AS80" s="235"/>
      <c r="AT80" s="236"/>
    </row>
    <row r="81" spans="2:46" ht="32.25" customHeight="1">
      <c r="B81" s="191"/>
      <c r="C81" s="477"/>
      <c r="D81" s="478"/>
      <c r="E81" s="478"/>
      <c r="F81" s="478"/>
      <c r="G81" s="478"/>
      <c r="H81" s="479"/>
      <c r="I81" s="480"/>
      <c r="J81" s="480"/>
      <c r="K81" s="480"/>
      <c r="L81" s="480"/>
      <c r="M81" s="480"/>
      <c r="N81" s="480"/>
      <c r="O81" s="480"/>
      <c r="P81" s="480"/>
      <c r="Q81" s="480"/>
      <c r="R81" s="480"/>
      <c r="S81" s="481"/>
      <c r="T81" s="479"/>
      <c r="U81" s="480"/>
      <c r="V81" s="480"/>
      <c r="W81" s="480"/>
      <c r="X81" s="480"/>
      <c r="Y81" s="480"/>
      <c r="Z81" s="479"/>
      <c r="AA81" s="480"/>
      <c r="AB81" s="480"/>
      <c r="AC81" s="480"/>
      <c r="AD81" s="480"/>
      <c r="AE81" s="480"/>
      <c r="AF81" s="480"/>
      <c r="AG81" s="481"/>
      <c r="AH81" s="482"/>
      <c r="AI81" s="483"/>
      <c r="AJ81" s="484"/>
      <c r="AK81" s="485"/>
      <c r="AL81" s="192"/>
      <c r="AQ81" s="235"/>
      <c r="AR81" s="236"/>
      <c r="AS81" s="235"/>
      <c r="AT81" s="236"/>
    </row>
    <row r="82" spans="2:46" ht="32.25" customHeight="1">
      <c r="B82" s="191"/>
      <c r="C82" s="477"/>
      <c r="D82" s="478"/>
      <c r="E82" s="478"/>
      <c r="F82" s="478"/>
      <c r="G82" s="478"/>
      <c r="H82" s="479"/>
      <c r="I82" s="480"/>
      <c r="J82" s="480"/>
      <c r="K82" s="480"/>
      <c r="L82" s="480"/>
      <c r="M82" s="480"/>
      <c r="N82" s="480"/>
      <c r="O82" s="480"/>
      <c r="P82" s="480"/>
      <c r="Q82" s="480"/>
      <c r="R82" s="480"/>
      <c r="S82" s="481"/>
      <c r="T82" s="479"/>
      <c r="U82" s="480"/>
      <c r="V82" s="480"/>
      <c r="W82" s="480"/>
      <c r="X82" s="480"/>
      <c r="Y82" s="480"/>
      <c r="Z82" s="479"/>
      <c r="AA82" s="480"/>
      <c r="AB82" s="480"/>
      <c r="AC82" s="480"/>
      <c r="AD82" s="480"/>
      <c r="AE82" s="480"/>
      <c r="AF82" s="480"/>
      <c r="AG82" s="481"/>
      <c r="AH82" s="482"/>
      <c r="AI82" s="483"/>
      <c r="AJ82" s="484"/>
      <c r="AK82" s="485"/>
      <c r="AL82" s="192"/>
      <c r="AQ82" s="235"/>
      <c r="AR82" s="236"/>
      <c r="AS82" s="235"/>
      <c r="AT82" s="236"/>
    </row>
    <row r="83" spans="2:46" ht="48" customHeight="1">
      <c r="B83" s="191"/>
      <c r="C83" s="467" t="s">
        <v>160</v>
      </c>
      <c r="D83" s="468"/>
      <c r="E83" s="468"/>
      <c r="F83" s="468"/>
      <c r="G83" s="468"/>
      <c r="H83" s="468"/>
      <c r="I83" s="468"/>
      <c r="J83" s="468"/>
      <c r="K83" s="468"/>
      <c r="L83" s="468"/>
      <c r="M83" s="468"/>
      <c r="N83" s="468"/>
      <c r="O83" s="468"/>
      <c r="P83" s="468"/>
      <c r="Q83" s="468"/>
      <c r="R83" s="468"/>
      <c r="S83" s="468"/>
      <c r="T83" s="468"/>
      <c r="U83" s="468"/>
      <c r="V83" s="468"/>
      <c r="W83" s="468"/>
      <c r="X83" s="468"/>
      <c r="Y83" s="468"/>
      <c r="Z83" s="468"/>
      <c r="AA83" s="468"/>
      <c r="AB83" s="468"/>
      <c r="AC83" s="468"/>
      <c r="AD83" s="468"/>
      <c r="AE83" s="468"/>
      <c r="AF83" s="468"/>
      <c r="AG83" s="468"/>
      <c r="AH83" s="468"/>
      <c r="AI83" s="468"/>
      <c r="AJ83" s="468"/>
      <c r="AK83" s="468"/>
      <c r="AL83" s="192"/>
      <c r="AQ83" s="235"/>
      <c r="AR83" s="236"/>
      <c r="AS83" s="235"/>
      <c r="AT83" s="236"/>
    </row>
    <row r="84" spans="2:46" ht="14.25" customHeight="1">
      <c r="B84" s="191"/>
      <c r="C84" s="191"/>
      <c r="D84" s="191"/>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191"/>
      <c r="AJ84" s="191"/>
      <c r="AK84" s="191"/>
      <c r="AL84" s="192"/>
      <c r="AQ84" s="235"/>
      <c r="AR84" s="236"/>
      <c r="AS84" s="235"/>
      <c r="AT84" s="236"/>
    </row>
    <row r="85" spans="2:46" ht="8.25" customHeight="1">
      <c r="B85" s="191"/>
      <c r="C85" s="205"/>
      <c r="D85" s="208"/>
      <c r="E85" s="208"/>
      <c r="F85" s="208"/>
      <c r="G85" s="208"/>
      <c r="H85" s="208"/>
      <c r="I85" s="208"/>
      <c r="J85" s="208"/>
      <c r="K85" s="208"/>
      <c r="L85" s="208"/>
      <c r="M85" s="208"/>
      <c r="N85" s="208"/>
      <c r="O85" s="208"/>
      <c r="P85" s="208"/>
      <c r="Q85" s="208"/>
      <c r="R85" s="208"/>
      <c r="S85" s="208"/>
      <c r="T85" s="208"/>
      <c r="U85" s="208"/>
      <c r="V85" s="205"/>
      <c r="W85" s="225"/>
      <c r="X85" s="205"/>
      <c r="Y85" s="192"/>
      <c r="Z85" s="205"/>
      <c r="AA85" s="208"/>
      <c r="AB85" s="208"/>
      <c r="AC85" s="208"/>
      <c r="AD85" s="240"/>
      <c r="AE85" s="192"/>
      <c r="AF85" s="192"/>
      <c r="AG85" s="192"/>
      <c r="AH85" s="192"/>
      <c r="AI85" s="192"/>
      <c r="AJ85" s="192"/>
      <c r="AK85" s="192"/>
      <c r="AL85" s="192"/>
      <c r="AQ85" s="235"/>
      <c r="AR85" s="236"/>
      <c r="AS85" s="235"/>
      <c r="AT85" s="236"/>
    </row>
    <row r="86" spans="2:46" ht="17.25" customHeight="1">
      <c r="B86" s="191"/>
      <c r="C86" s="205" t="s">
        <v>188</v>
      </c>
      <c r="D86" s="469"/>
      <c r="E86" s="469"/>
      <c r="F86" s="469"/>
      <c r="G86" s="469"/>
      <c r="H86" s="469"/>
      <c r="I86" s="469"/>
      <c r="J86" s="469"/>
      <c r="K86" s="469"/>
      <c r="L86" s="469"/>
      <c r="M86" s="469"/>
      <c r="N86" s="469"/>
      <c r="O86" s="470" t="s">
        <v>189</v>
      </c>
      <c r="P86" s="471"/>
      <c r="Q86" s="471"/>
      <c r="R86" s="471"/>
      <c r="S86" s="471"/>
      <c r="T86" s="471"/>
      <c r="U86" s="471"/>
      <c r="V86" s="471"/>
      <c r="W86" s="471"/>
      <c r="X86" s="471"/>
      <c r="Y86" s="471"/>
      <c r="Z86" s="471"/>
      <c r="AA86" s="471"/>
      <c r="AB86" s="471"/>
      <c r="AC86" s="471"/>
      <c r="AD86" s="471"/>
      <c r="AE86" s="471"/>
      <c r="AF86" s="471"/>
      <c r="AG86" s="471"/>
      <c r="AH86" s="471"/>
      <c r="AI86" s="471"/>
      <c r="AJ86" s="471"/>
      <c r="AK86" s="471"/>
      <c r="AL86" s="224"/>
      <c r="AQ86" s="241"/>
      <c r="AR86" s="242"/>
      <c r="AS86" s="241"/>
      <c r="AT86" s="242"/>
    </row>
    <row r="87" spans="2:46" ht="328.5" customHeight="1">
      <c r="B87" s="191"/>
      <c r="C87" s="472" t="s">
        <v>190</v>
      </c>
      <c r="D87" s="473"/>
      <c r="E87" s="473"/>
      <c r="F87" s="473"/>
      <c r="G87" s="473"/>
      <c r="H87" s="473"/>
      <c r="I87" s="473"/>
      <c r="J87" s="473"/>
      <c r="K87" s="473"/>
      <c r="L87" s="473"/>
      <c r="M87" s="473"/>
      <c r="N87" s="473"/>
      <c r="O87" s="473"/>
      <c r="P87" s="473"/>
      <c r="Q87" s="473"/>
      <c r="R87" s="473"/>
      <c r="S87" s="473"/>
      <c r="T87" s="473"/>
      <c r="U87" s="473"/>
      <c r="V87" s="473"/>
      <c r="W87" s="473"/>
      <c r="X87" s="473"/>
      <c r="Y87" s="473"/>
      <c r="Z87" s="473"/>
      <c r="AA87" s="473"/>
      <c r="AB87" s="473"/>
      <c r="AC87" s="473"/>
      <c r="AD87" s="473"/>
      <c r="AE87" s="473"/>
      <c r="AF87" s="473"/>
      <c r="AG87" s="473"/>
      <c r="AH87" s="473"/>
      <c r="AI87" s="473"/>
      <c r="AJ87" s="473"/>
      <c r="AK87" s="473"/>
      <c r="AL87" s="224"/>
      <c r="AQ87" s="241"/>
      <c r="AR87" s="242"/>
      <c r="AS87" s="241"/>
      <c r="AT87" s="242"/>
    </row>
    <row r="88" spans="2:46" s="244" customFormat="1" ht="393.5" customHeight="1">
      <c r="B88" s="243"/>
      <c r="C88" s="473"/>
      <c r="D88" s="473"/>
      <c r="E88" s="473"/>
      <c r="F88" s="473"/>
      <c r="G88" s="473"/>
      <c r="H88" s="473"/>
      <c r="I88" s="473"/>
      <c r="J88" s="473"/>
      <c r="K88" s="473"/>
      <c r="L88" s="473"/>
      <c r="M88" s="473"/>
      <c r="N88" s="473"/>
      <c r="O88" s="473"/>
      <c r="P88" s="473"/>
      <c r="Q88" s="473"/>
      <c r="R88" s="473"/>
      <c r="S88" s="473"/>
      <c r="T88" s="473"/>
      <c r="U88" s="473"/>
      <c r="V88" s="473"/>
      <c r="W88" s="473"/>
      <c r="X88" s="473"/>
      <c r="Y88" s="473"/>
      <c r="Z88" s="473"/>
      <c r="AA88" s="473"/>
      <c r="AB88" s="473"/>
      <c r="AC88" s="473"/>
      <c r="AD88" s="473"/>
      <c r="AE88" s="473"/>
      <c r="AF88" s="473"/>
      <c r="AG88" s="473"/>
      <c r="AH88" s="473"/>
      <c r="AI88" s="473"/>
      <c r="AJ88" s="473"/>
      <c r="AK88" s="473"/>
      <c r="AL88" s="243"/>
    </row>
    <row r="89" spans="2:46" ht="26.25" customHeight="1">
      <c r="B89" s="191"/>
      <c r="C89" s="191"/>
      <c r="D89" s="191"/>
      <c r="E89" s="191"/>
      <c r="F89" s="191"/>
      <c r="G89" s="191"/>
      <c r="H89" s="191"/>
      <c r="I89" s="191"/>
      <c r="J89" s="245" t="s">
        <v>19</v>
      </c>
      <c r="K89" s="246"/>
      <c r="L89" s="246"/>
      <c r="M89" s="474"/>
      <c r="N89" s="474"/>
      <c r="O89" s="474"/>
      <c r="P89" s="474"/>
      <c r="Q89" s="474"/>
      <c r="R89" s="474"/>
      <c r="S89" s="474"/>
      <c r="T89" s="474"/>
      <c r="U89" s="474"/>
      <c r="V89" s="474"/>
      <c r="W89" s="474"/>
      <c r="X89" s="474"/>
      <c r="Y89" s="474"/>
      <c r="Z89" s="474"/>
      <c r="AA89" s="474"/>
      <c r="AB89" s="247"/>
      <c r="AC89" s="248" t="s">
        <v>20</v>
      </c>
      <c r="AD89" s="247"/>
      <c r="AE89" s="475"/>
      <c r="AF89" s="476"/>
      <c r="AG89" s="476"/>
      <c r="AH89" s="476"/>
      <c r="AI89" s="476"/>
      <c r="AJ89" s="476"/>
      <c r="AK89" s="249"/>
      <c r="AL89" s="191"/>
      <c r="AO89" s="235"/>
      <c r="AP89" s="236"/>
      <c r="AQ89" s="235"/>
      <c r="AR89" s="236"/>
    </row>
    <row r="90" spans="2:46" ht="4.5" customHeight="1">
      <c r="B90" s="191"/>
      <c r="C90" s="205"/>
      <c r="D90" s="206"/>
      <c r="E90" s="207"/>
      <c r="F90" s="205"/>
      <c r="G90" s="205"/>
      <c r="H90" s="205"/>
      <c r="I90" s="205"/>
      <c r="J90" s="205"/>
      <c r="K90" s="205"/>
      <c r="L90" s="205"/>
      <c r="M90" s="205"/>
      <c r="N90" s="205"/>
      <c r="O90" s="205"/>
      <c r="P90" s="205"/>
      <c r="Q90" s="205"/>
      <c r="R90" s="205"/>
      <c r="S90" s="205"/>
      <c r="T90" s="199"/>
      <c r="U90" s="199"/>
      <c r="V90" s="200"/>
      <c r="W90" s="205"/>
      <c r="X90" s="208"/>
      <c r="Y90" s="209"/>
      <c r="Z90" s="209"/>
      <c r="AA90" s="210"/>
      <c r="AB90" s="211"/>
      <c r="AC90" s="215"/>
      <c r="AD90" s="217"/>
      <c r="AE90" s="213"/>
      <c r="AF90" s="213"/>
      <c r="AG90" s="191"/>
      <c r="AH90" s="191"/>
      <c r="AI90" s="213"/>
      <c r="AJ90" s="213"/>
      <c r="AK90" s="213"/>
      <c r="AL90" s="213"/>
    </row>
    <row r="91" spans="2:46" ht="33" customHeight="1">
      <c r="B91" s="191"/>
      <c r="C91" s="191"/>
      <c r="D91" s="191"/>
      <c r="E91" s="191"/>
      <c r="F91" s="191"/>
      <c r="G91" s="191"/>
      <c r="H91" s="191"/>
      <c r="I91" s="191"/>
      <c r="J91" s="461" t="s">
        <v>161</v>
      </c>
      <c r="K91" s="462"/>
      <c r="L91" s="462"/>
      <c r="M91" s="462"/>
      <c r="N91" s="462"/>
      <c r="O91" s="462"/>
      <c r="P91" s="462"/>
      <c r="Q91" s="462"/>
      <c r="R91" s="462"/>
      <c r="S91" s="462"/>
      <c r="T91" s="462"/>
      <c r="U91" s="462"/>
      <c r="V91" s="463"/>
      <c r="W91" s="463"/>
      <c r="X91" s="463"/>
      <c r="Y91" s="463"/>
      <c r="Z91" s="463"/>
      <c r="AA91" s="464"/>
      <c r="AB91" s="464"/>
      <c r="AC91" s="464"/>
      <c r="AD91" s="464"/>
      <c r="AE91" s="464"/>
      <c r="AF91" s="464"/>
      <c r="AG91" s="464"/>
      <c r="AH91" s="464"/>
      <c r="AI91" s="464"/>
      <c r="AJ91" s="464"/>
      <c r="AK91" s="249"/>
      <c r="AL91" s="191"/>
    </row>
    <row r="92" spans="2:46" ht="29.25" customHeight="1">
      <c r="B92" s="191"/>
      <c r="C92" s="191"/>
      <c r="D92" s="191"/>
      <c r="E92" s="191"/>
      <c r="F92" s="191"/>
      <c r="G92" s="191"/>
      <c r="H92" s="191"/>
      <c r="I92" s="191"/>
      <c r="J92" s="222" t="s">
        <v>18</v>
      </c>
      <c r="K92" s="246"/>
      <c r="L92" s="246"/>
      <c r="M92" s="246"/>
      <c r="N92" s="246"/>
      <c r="O92" s="246"/>
      <c r="P92" s="246"/>
      <c r="Q92" s="246"/>
      <c r="R92" s="246"/>
      <c r="S92" s="246"/>
      <c r="T92" s="246"/>
      <c r="U92" s="246"/>
      <c r="V92" s="246"/>
      <c r="W92" s="246"/>
      <c r="X92" s="246"/>
      <c r="Y92" s="246"/>
      <c r="Z92" s="249"/>
      <c r="AA92" s="249"/>
      <c r="AB92" s="249"/>
      <c r="AC92" s="249"/>
      <c r="AD92" s="249"/>
      <c r="AE92" s="249"/>
      <c r="AF92" s="249"/>
      <c r="AG92" s="249"/>
      <c r="AH92" s="249"/>
      <c r="AI92" s="249"/>
      <c r="AJ92" s="249"/>
      <c r="AK92" s="249"/>
      <c r="AL92" s="191"/>
    </row>
    <row r="93" spans="2:46" ht="13">
      <c r="B93" s="191"/>
      <c r="C93" s="191"/>
      <c r="D93" s="191"/>
      <c r="E93" s="191"/>
      <c r="F93" s="191"/>
      <c r="G93" s="191"/>
      <c r="H93" s="191"/>
      <c r="I93" s="250"/>
      <c r="J93" s="246"/>
      <c r="K93" s="246"/>
      <c r="L93" s="246"/>
      <c r="M93" s="246"/>
      <c r="N93" s="246"/>
      <c r="O93" s="246"/>
      <c r="P93" s="246"/>
      <c r="Q93" s="246"/>
      <c r="R93" s="246"/>
      <c r="S93" s="246"/>
      <c r="T93" s="246"/>
      <c r="U93" s="246"/>
      <c r="V93" s="246"/>
      <c r="W93" s="246"/>
      <c r="X93" s="246"/>
      <c r="Y93" s="246"/>
      <c r="Z93" s="249"/>
      <c r="AA93" s="249"/>
      <c r="AB93" s="249"/>
      <c r="AC93" s="249"/>
      <c r="AD93" s="249"/>
      <c r="AE93" s="249"/>
      <c r="AF93" s="249"/>
      <c r="AG93" s="249"/>
      <c r="AH93" s="249"/>
      <c r="AI93" s="249"/>
      <c r="AJ93" s="249"/>
      <c r="AK93" s="249"/>
      <c r="AL93" s="191"/>
    </row>
    <row r="94" spans="2:46" ht="35.25" customHeight="1">
      <c r="B94" s="191"/>
      <c r="C94" s="465"/>
      <c r="D94" s="465"/>
      <c r="E94" s="465"/>
      <c r="F94" s="465"/>
      <c r="G94" s="465"/>
      <c r="H94" s="191"/>
      <c r="I94" s="191"/>
      <c r="J94" s="246"/>
      <c r="K94" s="246"/>
      <c r="L94" s="246"/>
      <c r="M94" s="246"/>
      <c r="N94" s="246"/>
      <c r="O94" s="246"/>
      <c r="P94" s="246"/>
      <c r="Q94" s="246"/>
      <c r="R94" s="246"/>
      <c r="S94" s="246"/>
      <c r="T94" s="246"/>
      <c r="U94" s="246"/>
      <c r="V94" s="246"/>
      <c r="W94" s="246"/>
      <c r="X94" s="246"/>
      <c r="Y94" s="246"/>
      <c r="Z94" s="249"/>
      <c r="AA94" s="249"/>
      <c r="AB94" s="249"/>
      <c r="AC94" s="249"/>
      <c r="AD94" s="249"/>
      <c r="AE94" s="249"/>
      <c r="AF94" s="249"/>
      <c r="AG94" s="249"/>
      <c r="AH94" s="249"/>
      <c r="AI94" s="249"/>
      <c r="AJ94" s="249"/>
      <c r="AK94" s="249"/>
      <c r="AL94" s="191"/>
    </row>
    <row r="95" spans="2:46" ht="25.5" customHeight="1">
      <c r="B95" s="251"/>
      <c r="C95" s="466" t="s">
        <v>162</v>
      </c>
      <c r="D95" s="466"/>
      <c r="E95" s="466"/>
      <c r="F95" s="466"/>
      <c r="G95" s="466"/>
      <c r="H95" s="466"/>
      <c r="I95" s="466"/>
      <c r="J95" s="466"/>
      <c r="K95" s="466"/>
      <c r="L95" s="466"/>
      <c r="M95" s="466"/>
      <c r="N95" s="466"/>
      <c r="O95" s="466"/>
      <c r="P95" s="466"/>
      <c r="Q95" s="466"/>
      <c r="R95" s="466"/>
      <c r="S95" s="466"/>
      <c r="T95" s="466"/>
      <c r="U95" s="466"/>
      <c r="V95" s="466"/>
      <c r="W95" s="466"/>
      <c r="X95" s="466"/>
      <c r="Y95" s="466"/>
      <c r="Z95" s="466"/>
      <c r="AA95" s="466"/>
      <c r="AB95" s="466"/>
      <c r="AC95" s="466"/>
      <c r="AD95" s="466"/>
      <c r="AE95" s="466"/>
      <c r="AF95" s="466"/>
      <c r="AG95" s="466"/>
      <c r="AH95" s="466"/>
      <c r="AI95" s="466"/>
      <c r="AJ95" s="466"/>
      <c r="AK95" s="466"/>
      <c r="AL95" s="466"/>
    </row>
    <row r="96" spans="2:46">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c r="AA96" s="252"/>
      <c r="AB96" s="252"/>
      <c r="AC96" s="252"/>
      <c r="AD96" s="252"/>
      <c r="AE96" s="252"/>
      <c r="AF96" s="252"/>
      <c r="AG96" s="252"/>
      <c r="AH96" s="252"/>
      <c r="AI96" s="252"/>
      <c r="AJ96" s="252"/>
      <c r="AK96" s="252"/>
      <c r="AL96" s="252"/>
    </row>
  </sheetData>
  <sheetProtection selectLockedCells="1"/>
  <dataConsolidate/>
  <mergeCells count="223">
    <mergeCell ref="J9:Z9"/>
    <mergeCell ref="AE9:AH9"/>
    <mergeCell ref="AI9:AK9"/>
    <mergeCell ref="J11:Z11"/>
    <mergeCell ref="AB11:AI11"/>
    <mergeCell ref="H2:AJ2"/>
    <mergeCell ref="C3:J3"/>
    <mergeCell ref="AJ3:AK3"/>
    <mergeCell ref="B4:C4"/>
    <mergeCell ref="D4:T4"/>
    <mergeCell ref="U4:V4"/>
    <mergeCell ref="B5:C5"/>
    <mergeCell ref="D5:T5"/>
    <mergeCell ref="B6:C6"/>
    <mergeCell ref="D6:T6"/>
    <mergeCell ref="AT14:AX14"/>
    <mergeCell ref="D16:E16"/>
    <mergeCell ref="F16:S16"/>
    <mergeCell ref="AB16:AC16"/>
    <mergeCell ref="AE16:AK16"/>
    <mergeCell ref="D18:S18"/>
    <mergeCell ref="W18:Z18"/>
    <mergeCell ref="AB18:AK18"/>
    <mergeCell ref="C12:AH12"/>
    <mergeCell ref="P13:Q13"/>
    <mergeCell ref="U13:V13"/>
    <mergeCell ref="C14:Q14"/>
    <mergeCell ref="R14:S14"/>
    <mergeCell ref="W14:AK14"/>
    <mergeCell ref="D20:S20"/>
    <mergeCell ref="W20:Z20"/>
    <mergeCell ref="AB20:AK20"/>
    <mergeCell ref="AO20:AQ24"/>
    <mergeCell ref="D22:S22"/>
    <mergeCell ref="W22:Z22"/>
    <mergeCell ref="AB22:AK22"/>
    <mergeCell ref="D24:S24"/>
    <mergeCell ref="W24:Z24"/>
    <mergeCell ref="AB24:AK24"/>
    <mergeCell ref="AO29:AO33"/>
    <mergeCell ref="D31:J31"/>
    <mergeCell ref="K31:Y31"/>
    <mergeCell ref="Z31:AC31"/>
    <mergeCell ref="AD31:AK31"/>
    <mergeCell ref="K33:Y33"/>
    <mergeCell ref="Z33:AC33"/>
    <mergeCell ref="AD33:AK33"/>
    <mergeCell ref="D26:S26"/>
    <mergeCell ref="W26:Z26"/>
    <mergeCell ref="AB26:AK26"/>
    <mergeCell ref="C29:I29"/>
    <mergeCell ref="J29:Z29"/>
    <mergeCell ref="AE29:AH29"/>
    <mergeCell ref="AI29:AK29"/>
    <mergeCell ref="AR41:AT41"/>
    <mergeCell ref="C43:H43"/>
    <mergeCell ref="K43:Y43"/>
    <mergeCell ref="Z43:AC43"/>
    <mergeCell ref="AD43:AK43"/>
    <mergeCell ref="AO34:AO36"/>
    <mergeCell ref="C35:C36"/>
    <mergeCell ref="K35:Y36"/>
    <mergeCell ref="Z35:AC35"/>
    <mergeCell ref="AD35:AK35"/>
    <mergeCell ref="C39:I39"/>
    <mergeCell ref="AC39:AF39"/>
    <mergeCell ref="AG39:AH39"/>
    <mergeCell ref="K44:Y44"/>
    <mergeCell ref="C45:H46"/>
    <mergeCell ref="K45:Y46"/>
    <mergeCell ref="Z45:AC45"/>
    <mergeCell ref="AD45:AK45"/>
    <mergeCell ref="Z46:AD46"/>
    <mergeCell ref="D41:J41"/>
    <mergeCell ref="K41:Y41"/>
    <mergeCell ref="Z41:AC41"/>
    <mergeCell ref="AD41:AK41"/>
    <mergeCell ref="AR51:AT51"/>
    <mergeCell ref="C53:H53"/>
    <mergeCell ref="K53:Y53"/>
    <mergeCell ref="Z53:AC53"/>
    <mergeCell ref="AD53:AK53"/>
    <mergeCell ref="K54:Y54"/>
    <mergeCell ref="C49:I49"/>
    <mergeCell ref="AC49:AF49"/>
    <mergeCell ref="AG49:AH49"/>
    <mergeCell ref="D51:J51"/>
    <mergeCell ref="K51:Y51"/>
    <mergeCell ref="Z51:AC51"/>
    <mergeCell ref="AD51:AK51"/>
    <mergeCell ref="C61:AK61"/>
    <mergeCell ref="C62:G62"/>
    <mergeCell ref="H62:S62"/>
    <mergeCell ref="T62:Y62"/>
    <mergeCell ref="Z62:AG62"/>
    <mergeCell ref="AH62:AI62"/>
    <mergeCell ref="AJ62:AK62"/>
    <mergeCell ref="C55:H56"/>
    <mergeCell ref="K55:Y56"/>
    <mergeCell ref="Z55:AC55"/>
    <mergeCell ref="AD55:AK55"/>
    <mergeCell ref="Z56:AD56"/>
    <mergeCell ref="C59:AK59"/>
    <mergeCell ref="C64:G64"/>
    <mergeCell ref="H64:S64"/>
    <mergeCell ref="T64:Y64"/>
    <mergeCell ref="Z64:AG64"/>
    <mergeCell ref="AH64:AI64"/>
    <mergeCell ref="AJ64:AK64"/>
    <mergeCell ref="C63:G63"/>
    <mergeCell ref="H63:S63"/>
    <mergeCell ref="T63:Y63"/>
    <mergeCell ref="Z63:AG63"/>
    <mergeCell ref="AH63:AI63"/>
    <mergeCell ref="AJ63:AK63"/>
    <mergeCell ref="C66:G66"/>
    <mergeCell ref="H66:S66"/>
    <mergeCell ref="T66:Y66"/>
    <mergeCell ref="Z66:AG66"/>
    <mergeCell ref="AH66:AI66"/>
    <mergeCell ref="AJ66:AK66"/>
    <mergeCell ref="C65:G65"/>
    <mergeCell ref="H65:S65"/>
    <mergeCell ref="T65:Y65"/>
    <mergeCell ref="Z65:AG65"/>
    <mergeCell ref="AH65:AI65"/>
    <mergeCell ref="AJ65:AK65"/>
    <mergeCell ref="C68:G68"/>
    <mergeCell ref="H68:S68"/>
    <mergeCell ref="T68:Y68"/>
    <mergeCell ref="Z68:AG68"/>
    <mergeCell ref="AH68:AI68"/>
    <mergeCell ref="AJ68:AK68"/>
    <mergeCell ref="C67:G67"/>
    <mergeCell ref="H67:S67"/>
    <mergeCell ref="T67:Y67"/>
    <mergeCell ref="Z67:AG67"/>
    <mergeCell ref="AH67:AI67"/>
    <mergeCell ref="AJ67:AK67"/>
    <mergeCell ref="C70:G70"/>
    <mergeCell ref="H70:S70"/>
    <mergeCell ref="T70:Y70"/>
    <mergeCell ref="Z70:AG70"/>
    <mergeCell ref="AH70:AI70"/>
    <mergeCell ref="AJ70:AK70"/>
    <mergeCell ref="C69:G69"/>
    <mergeCell ref="H69:S69"/>
    <mergeCell ref="T69:Y69"/>
    <mergeCell ref="Z69:AG69"/>
    <mergeCell ref="AH69:AI69"/>
    <mergeCell ref="AJ69:AK69"/>
    <mergeCell ref="C72:AK72"/>
    <mergeCell ref="C73:AK73"/>
    <mergeCell ref="C74:G74"/>
    <mergeCell ref="H74:S74"/>
    <mergeCell ref="T74:Y74"/>
    <mergeCell ref="Z74:AG74"/>
    <mergeCell ref="AH74:AI74"/>
    <mergeCell ref="AJ74:AK74"/>
    <mergeCell ref="C71:G71"/>
    <mergeCell ref="H71:S71"/>
    <mergeCell ref="T71:Y71"/>
    <mergeCell ref="Z71:AG71"/>
    <mergeCell ref="AH71:AI71"/>
    <mergeCell ref="AJ71:AK71"/>
    <mergeCell ref="C76:G76"/>
    <mergeCell ref="H76:S76"/>
    <mergeCell ref="T76:Y76"/>
    <mergeCell ref="Z76:AG76"/>
    <mergeCell ref="AH76:AI76"/>
    <mergeCell ref="AJ76:AK76"/>
    <mergeCell ref="C75:G75"/>
    <mergeCell ref="H75:S75"/>
    <mergeCell ref="T75:Y75"/>
    <mergeCell ref="Z75:AG75"/>
    <mergeCell ref="AH75:AI75"/>
    <mergeCell ref="AJ75:AK75"/>
    <mergeCell ref="C78:G78"/>
    <mergeCell ref="H78:S78"/>
    <mergeCell ref="T78:Y78"/>
    <mergeCell ref="Z78:AG78"/>
    <mergeCell ref="AH78:AI78"/>
    <mergeCell ref="AJ78:AK78"/>
    <mergeCell ref="C77:G77"/>
    <mergeCell ref="H77:S77"/>
    <mergeCell ref="T77:Y77"/>
    <mergeCell ref="Z77:AG77"/>
    <mergeCell ref="AH77:AI77"/>
    <mergeCell ref="AJ77:AK77"/>
    <mergeCell ref="C80:G80"/>
    <mergeCell ref="H80:S80"/>
    <mergeCell ref="T80:Y80"/>
    <mergeCell ref="Z80:AG80"/>
    <mergeCell ref="AH80:AI80"/>
    <mergeCell ref="AJ80:AK80"/>
    <mergeCell ref="C79:G79"/>
    <mergeCell ref="H79:S79"/>
    <mergeCell ref="T79:Y79"/>
    <mergeCell ref="Z79:AG79"/>
    <mergeCell ref="AH79:AI79"/>
    <mergeCell ref="AJ79:AK79"/>
    <mergeCell ref="C82:G82"/>
    <mergeCell ref="H82:S82"/>
    <mergeCell ref="T82:Y82"/>
    <mergeCell ref="Z82:AG82"/>
    <mergeCell ref="AH82:AI82"/>
    <mergeCell ref="AJ82:AK82"/>
    <mergeCell ref="C81:G81"/>
    <mergeCell ref="H81:S81"/>
    <mergeCell ref="T81:Y81"/>
    <mergeCell ref="Z81:AG81"/>
    <mergeCell ref="AH81:AI81"/>
    <mergeCell ref="AJ81:AK81"/>
    <mergeCell ref="J91:Z91"/>
    <mergeCell ref="AA91:AJ91"/>
    <mergeCell ref="C94:G94"/>
    <mergeCell ref="C95:AL95"/>
    <mergeCell ref="C83:AK83"/>
    <mergeCell ref="D86:N86"/>
    <mergeCell ref="O86:AK86"/>
    <mergeCell ref="C87:AK88"/>
    <mergeCell ref="M89:AA89"/>
    <mergeCell ref="AE89:AJ89"/>
  </mergeCells>
  <printOptions horizontalCentered="1"/>
  <pageMargins left="0.27559055118110237" right="0" top="0.15748031496062992" bottom="0.15748031496062992" header="0.15748031496062992" footer="0.15748031496062992"/>
  <pageSetup paperSize="9" scale="72" orientation="portrait" r:id="rId1"/>
  <headerFooter alignWithMargins="0"/>
  <rowBreaks count="1" manualBreakCount="1">
    <brk id="57" max="37"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66561" r:id="rId5" name="Option Button 3">
              <controlPr defaultSize="0" autoFill="0" autoLine="0" autoPict="0">
                <anchor moveWithCells="1" sizeWithCells="1">
                  <from>
                    <xdr:col>2</xdr:col>
                    <xdr:colOff>19050</xdr:colOff>
                    <xdr:row>15</xdr:row>
                    <xdr:rowOff>63500</xdr:rowOff>
                  </from>
                  <to>
                    <xdr:col>2</xdr:col>
                    <xdr:colOff>349250</xdr:colOff>
                    <xdr:row>15</xdr:row>
                    <xdr:rowOff>196850</xdr:rowOff>
                  </to>
                </anchor>
              </controlPr>
            </control>
          </mc:Choice>
        </mc:AlternateContent>
        <mc:AlternateContent xmlns:mc="http://schemas.openxmlformats.org/markup-compatibility/2006">
          <mc:Choice Requires="x14">
            <control shapeId="66562" r:id="rId6" name="Option Button 4">
              <controlPr defaultSize="0" autoFill="0" autoLine="0" autoPict="0">
                <anchor moveWithCells="1" sizeWithCells="1">
                  <from>
                    <xdr:col>2</xdr:col>
                    <xdr:colOff>355600</xdr:colOff>
                    <xdr:row>15</xdr:row>
                    <xdr:rowOff>63500</xdr:rowOff>
                  </from>
                  <to>
                    <xdr:col>2</xdr:col>
                    <xdr:colOff>812800</xdr:colOff>
                    <xdr:row>15</xdr:row>
                    <xdr:rowOff>196850</xdr:rowOff>
                  </to>
                </anchor>
              </controlPr>
            </control>
          </mc:Choice>
        </mc:AlternateContent>
        <mc:AlternateContent xmlns:mc="http://schemas.openxmlformats.org/markup-compatibility/2006">
          <mc:Choice Requires="x14">
            <control shapeId="66563" r:id="rId7" name="Group Box 5">
              <controlPr defaultSize="0" autoFill="0" autoPict="0">
                <anchor moveWithCells="1" sizeWithCells="1">
                  <from>
                    <xdr:col>2</xdr:col>
                    <xdr:colOff>25400</xdr:colOff>
                    <xdr:row>15</xdr:row>
                    <xdr:rowOff>50800</xdr:rowOff>
                  </from>
                  <to>
                    <xdr:col>2</xdr:col>
                    <xdr:colOff>819150</xdr:colOff>
                    <xdr:row>15</xdr:row>
                    <xdr:rowOff>209550</xdr:rowOff>
                  </to>
                </anchor>
              </controlPr>
            </control>
          </mc:Choice>
        </mc:AlternateContent>
        <mc:AlternateContent xmlns:mc="http://schemas.openxmlformats.org/markup-compatibility/2006">
          <mc:Choice Requires="x14">
            <control shapeId="66564" r:id="rId8" name="Option Button 6">
              <controlPr defaultSize="0" autoFill="0" autoLine="0" autoPict="0">
                <anchor moveWithCells="1" sizeWithCells="1">
                  <from>
                    <xdr:col>22</xdr:col>
                    <xdr:colOff>19050</xdr:colOff>
                    <xdr:row>15</xdr:row>
                    <xdr:rowOff>63500</xdr:rowOff>
                  </from>
                  <to>
                    <xdr:col>24</xdr:col>
                    <xdr:colOff>38100</xdr:colOff>
                    <xdr:row>15</xdr:row>
                    <xdr:rowOff>196850</xdr:rowOff>
                  </to>
                </anchor>
              </controlPr>
            </control>
          </mc:Choice>
        </mc:AlternateContent>
        <mc:AlternateContent xmlns:mc="http://schemas.openxmlformats.org/markup-compatibility/2006">
          <mc:Choice Requires="x14">
            <control shapeId="66565" r:id="rId9" name="Option Button 7">
              <controlPr defaultSize="0" autoFill="0" autoLine="0" autoPict="0">
                <anchor moveWithCells="1" sizeWithCells="1">
                  <from>
                    <xdr:col>24</xdr:col>
                    <xdr:colOff>44450</xdr:colOff>
                    <xdr:row>15</xdr:row>
                    <xdr:rowOff>63500</xdr:rowOff>
                  </from>
                  <to>
                    <xdr:col>26</xdr:col>
                    <xdr:colOff>158750</xdr:colOff>
                    <xdr:row>15</xdr:row>
                    <xdr:rowOff>196850</xdr:rowOff>
                  </to>
                </anchor>
              </controlPr>
            </control>
          </mc:Choice>
        </mc:AlternateContent>
        <mc:AlternateContent xmlns:mc="http://schemas.openxmlformats.org/markup-compatibility/2006">
          <mc:Choice Requires="x14">
            <control shapeId="66566" r:id="rId10" name="Group Box 8">
              <controlPr defaultSize="0" autoFill="0" autoPict="0">
                <anchor moveWithCells="1" sizeWithCells="1">
                  <from>
                    <xdr:col>22</xdr:col>
                    <xdr:colOff>25400</xdr:colOff>
                    <xdr:row>15</xdr:row>
                    <xdr:rowOff>50800</xdr:rowOff>
                  </from>
                  <to>
                    <xdr:col>27</xdr:col>
                    <xdr:colOff>0</xdr:colOff>
                    <xdr:row>15</xdr:row>
                    <xdr:rowOff>209550</xdr:rowOff>
                  </to>
                </anchor>
              </controlPr>
            </control>
          </mc:Choice>
        </mc:AlternateContent>
        <mc:AlternateContent xmlns:mc="http://schemas.openxmlformats.org/markup-compatibility/2006">
          <mc:Choice Requires="x14">
            <control shapeId="66567" r:id="rId11" name="Option Button 12">
              <controlPr defaultSize="0" autoFill="0" autoLine="0" autoPict="0">
                <anchor moveWithCells="1" sizeWithCells="1">
                  <from>
                    <xdr:col>1</xdr:col>
                    <xdr:colOff>355600</xdr:colOff>
                    <xdr:row>50</xdr:row>
                    <xdr:rowOff>12700</xdr:rowOff>
                  </from>
                  <to>
                    <xdr:col>2</xdr:col>
                    <xdr:colOff>311150</xdr:colOff>
                    <xdr:row>50</xdr:row>
                    <xdr:rowOff>196850</xdr:rowOff>
                  </to>
                </anchor>
              </controlPr>
            </control>
          </mc:Choice>
        </mc:AlternateContent>
        <mc:AlternateContent xmlns:mc="http://schemas.openxmlformats.org/markup-compatibility/2006">
          <mc:Choice Requires="x14">
            <control shapeId="66568" r:id="rId12" name="Option Button 13">
              <controlPr defaultSize="0" autoFill="0" autoLine="0" autoPict="0">
                <anchor moveWithCells="1" sizeWithCells="1">
                  <from>
                    <xdr:col>2</xdr:col>
                    <xdr:colOff>317500</xdr:colOff>
                    <xdr:row>50</xdr:row>
                    <xdr:rowOff>12700</xdr:rowOff>
                  </from>
                  <to>
                    <xdr:col>2</xdr:col>
                    <xdr:colOff>781050</xdr:colOff>
                    <xdr:row>50</xdr:row>
                    <xdr:rowOff>196850</xdr:rowOff>
                  </to>
                </anchor>
              </controlPr>
            </control>
          </mc:Choice>
        </mc:AlternateContent>
        <mc:AlternateContent xmlns:mc="http://schemas.openxmlformats.org/markup-compatibility/2006">
          <mc:Choice Requires="x14">
            <control shapeId="66569" r:id="rId13" name="Group Box 14">
              <controlPr defaultSize="0" autoFill="0" autoPict="0">
                <anchor moveWithCells="1" sizeWithCells="1">
                  <from>
                    <xdr:col>1</xdr:col>
                    <xdr:colOff>355600</xdr:colOff>
                    <xdr:row>49</xdr:row>
                    <xdr:rowOff>44450</xdr:rowOff>
                  </from>
                  <to>
                    <xdr:col>2</xdr:col>
                    <xdr:colOff>793750</xdr:colOff>
                    <xdr:row>50</xdr:row>
                    <xdr:rowOff>209550</xdr:rowOff>
                  </to>
                </anchor>
              </controlPr>
            </control>
          </mc:Choice>
        </mc:AlternateContent>
        <mc:AlternateContent xmlns:mc="http://schemas.openxmlformats.org/markup-compatibility/2006">
          <mc:Choice Requires="x14">
            <control shapeId="66570" r:id="rId14" name="Option Button 9">
              <controlPr defaultSize="0" autoFill="0" autoLine="0" autoPict="0">
                <anchor moveWithCells="1" sizeWithCells="1">
                  <from>
                    <xdr:col>1</xdr:col>
                    <xdr:colOff>342900</xdr:colOff>
                    <xdr:row>30</xdr:row>
                    <xdr:rowOff>120650</xdr:rowOff>
                  </from>
                  <to>
                    <xdr:col>2</xdr:col>
                    <xdr:colOff>298450</xdr:colOff>
                    <xdr:row>30</xdr:row>
                    <xdr:rowOff>254000</xdr:rowOff>
                  </to>
                </anchor>
              </controlPr>
            </control>
          </mc:Choice>
        </mc:AlternateContent>
        <mc:AlternateContent xmlns:mc="http://schemas.openxmlformats.org/markup-compatibility/2006">
          <mc:Choice Requires="x14">
            <control shapeId="66571" r:id="rId15" name="Option Button 10">
              <controlPr defaultSize="0" autoFill="0" autoLine="0" autoPict="0">
                <anchor moveWithCells="1" sizeWithCells="1">
                  <from>
                    <xdr:col>2</xdr:col>
                    <xdr:colOff>304800</xdr:colOff>
                    <xdr:row>30</xdr:row>
                    <xdr:rowOff>120650</xdr:rowOff>
                  </from>
                  <to>
                    <xdr:col>2</xdr:col>
                    <xdr:colOff>768350</xdr:colOff>
                    <xdr:row>30</xdr:row>
                    <xdr:rowOff>254000</xdr:rowOff>
                  </to>
                </anchor>
              </controlPr>
            </control>
          </mc:Choice>
        </mc:AlternateContent>
        <mc:AlternateContent xmlns:mc="http://schemas.openxmlformats.org/markup-compatibility/2006">
          <mc:Choice Requires="x14">
            <control shapeId="66572" r:id="rId16" name="Group Box 11">
              <controlPr defaultSize="0" autoFill="0" autoPict="0">
                <anchor moveWithCells="1" sizeWithCells="1">
                  <from>
                    <xdr:col>1</xdr:col>
                    <xdr:colOff>349250</xdr:colOff>
                    <xdr:row>30</xdr:row>
                    <xdr:rowOff>107950</xdr:rowOff>
                  </from>
                  <to>
                    <xdr:col>2</xdr:col>
                    <xdr:colOff>781050</xdr:colOff>
                    <xdr:row>30</xdr:row>
                    <xdr:rowOff>266700</xdr:rowOff>
                  </to>
                </anchor>
              </controlPr>
            </control>
          </mc:Choice>
        </mc:AlternateContent>
        <mc:AlternateContent xmlns:mc="http://schemas.openxmlformats.org/markup-compatibility/2006">
          <mc:Choice Requires="x14">
            <control shapeId="66575" r:id="rId17" name="Option Button 15">
              <controlPr defaultSize="0" autoFill="0" autoLine="0" autoPict="0">
                <anchor moveWithCells="1" sizeWithCells="1">
                  <from>
                    <xdr:col>13</xdr:col>
                    <xdr:colOff>31750</xdr:colOff>
                    <xdr:row>12</xdr:row>
                    <xdr:rowOff>127000</xdr:rowOff>
                  </from>
                  <to>
                    <xdr:col>16</xdr:col>
                    <xdr:colOff>12700</xdr:colOff>
                    <xdr:row>12</xdr:row>
                    <xdr:rowOff>393700</xdr:rowOff>
                  </to>
                </anchor>
              </controlPr>
            </control>
          </mc:Choice>
        </mc:AlternateContent>
        <mc:AlternateContent xmlns:mc="http://schemas.openxmlformats.org/markup-compatibility/2006">
          <mc:Choice Requires="x14">
            <control shapeId="66576" r:id="rId18" name="Option Button 16">
              <controlPr defaultSize="0" autoFill="0" autoLine="0" autoPict="0">
                <anchor moveWithCells="1" sizeWithCells="1">
                  <from>
                    <xdr:col>16</xdr:col>
                    <xdr:colOff>50800</xdr:colOff>
                    <xdr:row>12</xdr:row>
                    <xdr:rowOff>152400</xdr:rowOff>
                  </from>
                  <to>
                    <xdr:col>18</xdr:col>
                    <xdr:colOff>171450</xdr:colOff>
                    <xdr:row>12</xdr:row>
                    <xdr:rowOff>381000</xdr:rowOff>
                  </to>
                </anchor>
              </controlPr>
            </control>
          </mc:Choice>
        </mc:AlternateContent>
        <mc:AlternateContent xmlns:mc="http://schemas.openxmlformats.org/markup-compatibility/2006">
          <mc:Choice Requires="x14">
            <control shapeId="66577" r:id="rId19" name="Option Button 12">
              <controlPr defaultSize="0" autoFill="0" autoLine="0" autoPict="0">
                <anchor moveWithCells="1" sizeWithCells="1">
                  <from>
                    <xdr:col>1</xdr:col>
                    <xdr:colOff>355600</xdr:colOff>
                    <xdr:row>40</xdr:row>
                    <xdr:rowOff>12700</xdr:rowOff>
                  </from>
                  <to>
                    <xdr:col>2</xdr:col>
                    <xdr:colOff>311150</xdr:colOff>
                    <xdr:row>40</xdr:row>
                    <xdr:rowOff>196850</xdr:rowOff>
                  </to>
                </anchor>
              </controlPr>
            </control>
          </mc:Choice>
        </mc:AlternateContent>
        <mc:AlternateContent xmlns:mc="http://schemas.openxmlformats.org/markup-compatibility/2006">
          <mc:Choice Requires="x14">
            <control shapeId="66578" r:id="rId20" name="Option Button 13">
              <controlPr defaultSize="0" autoFill="0" autoLine="0" autoPict="0">
                <anchor moveWithCells="1" sizeWithCells="1">
                  <from>
                    <xdr:col>2</xdr:col>
                    <xdr:colOff>317500</xdr:colOff>
                    <xdr:row>40</xdr:row>
                    <xdr:rowOff>12700</xdr:rowOff>
                  </from>
                  <to>
                    <xdr:col>2</xdr:col>
                    <xdr:colOff>781050</xdr:colOff>
                    <xdr:row>40</xdr:row>
                    <xdr:rowOff>196850</xdr:rowOff>
                  </to>
                </anchor>
              </controlPr>
            </control>
          </mc:Choice>
        </mc:AlternateContent>
        <mc:AlternateContent xmlns:mc="http://schemas.openxmlformats.org/markup-compatibility/2006">
          <mc:Choice Requires="x14">
            <control shapeId="66579" r:id="rId21" name="Group Box 14">
              <controlPr defaultSize="0" autoFill="0" autoPict="0">
                <anchor moveWithCells="1" sizeWithCells="1">
                  <from>
                    <xdr:col>1</xdr:col>
                    <xdr:colOff>355600</xdr:colOff>
                    <xdr:row>39</xdr:row>
                    <xdr:rowOff>44450</xdr:rowOff>
                  </from>
                  <to>
                    <xdr:col>2</xdr:col>
                    <xdr:colOff>793750</xdr:colOff>
                    <xdr:row>40</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F4597-AAFA-4099-B7BE-CC42ABCDA0D2}">
  <sheetPr>
    <pageSetUpPr fitToPage="1"/>
  </sheetPr>
  <dimension ref="A1:AO59"/>
  <sheetViews>
    <sheetView showGridLines="0" zoomScale="90" zoomScaleNormal="90" workbookViewId="0">
      <selection activeCell="C4" sqref="C4:F4"/>
    </sheetView>
  </sheetViews>
  <sheetFormatPr baseColWidth="10" defaultColWidth="3" defaultRowHeight="14.5"/>
  <cols>
    <col min="1" max="1" width="2" style="372" customWidth="1"/>
    <col min="2" max="2" width="14.54296875" style="291" customWidth="1"/>
    <col min="3" max="3" width="5.54296875" style="291" customWidth="1"/>
    <col min="4" max="4" width="5.453125" style="291" customWidth="1"/>
    <col min="5" max="5" width="5.54296875" style="291" customWidth="1"/>
    <col min="6" max="23" width="11.7265625" style="291" customWidth="1"/>
    <col min="24" max="24" width="7.7265625" style="291" customWidth="1"/>
    <col min="25" max="25" width="44.453125" style="291" customWidth="1"/>
    <col min="26" max="26" width="14.54296875" style="291" customWidth="1"/>
    <col min="27" max="30" width="11.7265625" style="291" customWidth="1"/>
    <col min="31" max="35" width="12.54296875" style="291" customWidth="1"/>
    <col min="36" max="36" width="9.453125" style="291" customWidth="1"/>
    <col min="37" max="37" width="44.453125" style="291" customWidth="1"/>
    <col min="38" max="38" width="12.453125" style="291" customWidth="1"/>
    <col min="39" max="39" width="11.7265625" style="291" customWidth="1"/>
    <col min="40" max="40" width="19.7265625" style="291" customWidth="1"/>
    <col min="41" max="46" width="18.7265625" style="291" customWidth="1"/>
    <col min="47" max="16384" width="3" style="291"/>
  </cols>
  <sheetData>
    <row r="1" spans="1:41">
      <c r="A1" s="291"/>
      <c r="B1" s="292"/>
      <c r="C1" s="292"/>
      <c r="D1" s="292"/>
      <c r="E1" s="292"/>
      <c r="F1" s="292"/>
      <c r="G1" s="292"/>
      <c r="H1" s="292"/>
      <c r="I1" s="292"/>
      <c r="J1" s="292"/>
      <c r="K1" s="292"/>
      <c r="L1" s="292"/>
      <c r="M1" s="292"/>
      <c r="N1" s="292"/>
      <c r="O1" s="292"/>
      <c r="P1" s="292"/>
      <c r="Q1" s="292"/>
      <c r="R1" s="292"/>
      <c r="S1" s="292"/>
      <c r="T1" s="292"/>
      <c r="U1" s="292"/>
    </row>
    <row r="2" spans="1:41" ht="20.25" customHeight="1">
      <c r="A2" s="291"/>
      <c r="B2" s="292"/>
      <c r="C2" s="292"/>
      <c r="D2" s="292"/>
      <c r="E2" s="640" t="s">
        <v>261</v>
      </c>
      <c r="F2" s="641"/>
      <c r="G2" s="641"/>
      <c r="H2" s="641"/>
      <c r="I2" s="641"/>
      <c r="J2" s="641"/>
      <c r="K2" s="641"/>
      <c r="L2" s="641"/>
      <c r="M2" s="641"/>
      <c r="N2" s="641"/>
      <c r="O2" s="641"/>
      <c r="P2" s="293"/>
      <c r="Q2" s="292"/>
      <c r="R2" s="292"/>
      <c r="S2" s="292"/>
      <c r="T2" s="292"/>
      <c r="U2" s="292"/>
    </row>
    <row r="3" spans="1:41" ht="21" customHeight="1">
      <c r="A3" s="291"/>
      <c r="B3" s="292"/>
      <c r="C3" s="292"/>
      <c r="D3" s="292"/>
      <c r="E3" s="292"/>
      <c r="F3" s="294"/>
      <c r="G3" s="294"/>
      <c r="H3" s="294"/>
      <c r="I3" s="294"/>
      <c r="J3" s="294"/>
      <c r="K3" s="294"/>
      <c r="L3" s="294"/>
      <c r="M3" s="294"/>
      <c r="N3" s="294"/>
      <c r="O3" s="294"/>
      <c r="P3" s="293"/>
      <c r="Q3" s="292"/>
      <c r="R3" s="292"/>
      <c r="S3" s="292"/>
      <c r="T3" s="292"/>
      <c r="U3" s="292"/>
    </row>
    <row r="4" spans="1:41" s="295" customFormat="1">
      <c r="B4" s="296" t="s">
        <v>202</v>
      </c>
      <c r="C4" s="642"/>
      <c r="D4" s="643"/>
      <c r="E4" s="643"/>
      <c r="F4" s="644"/>
      <c r="G4" s="297"/>
      <c r="H4" s="297"/>
      <c r="I4" s="297"/>
      <c r="J4" s="297"/>
      <c r="K4" s="297"/>
      <c r="L4" s="297"/>
      <c r="M4" s="297"/>
      <c r="N4" s="297"/>
      <c r="O4" s="297"/>
      <c r="P4" s="297"/>
      <c r="Q4" s="298"/>
      <c r="R4" s="298"/>
      <c r="S4" s="298"/>
      <c r="T4" s="298"/>
      <c r="U4" s="298"/>
    </row>
    <row r="5" spans="1:41" s="295" customFormat="1" ht="4.5" customHeight="1">
      <c r="B5" s="299"/>
      <c r="C5" s="299"/>
      <c r="D5" s="299"/>
      <c r="E5" s="299"/>
      <c r="F5" s="299"/>
      <c r="G5" s="297"/>
      <c r="H5" s="297"/>
      <c r="I5" s="297"/>
      <c r="J5" s="297"/>
      <c r="K5" s="297"/>
      <c r="L5" s="297"/>
      <c r="M5" s="297"/>
      <c r="N5" s="297"/>
      <c r="O5" s="297"/>
      <c r="P5" s="297"/>
      <c r="Q5" s="298"/>
      <c r="R5" s="298"/>
      <c r="S5" s="298"/>
      <c r="T5" s="298"/>
      <c r="U5" s="298"/>
      <c r="V5" s="298"/>
      <c r="W5" s="298"/>
      <c r="X5" s="298"/>
      <c r="Y5" s="298"/>
      <c r="Z5" s="298"/>
      <c r="AA5" s="298"/>
      <c r="AB5" s="298"/>
      <c r="AC5" s="298"/>
      <c r="AD5" s="298"/>
      <c r="AE5" s="298"/>
      <c r="AF5" s="298"/>
      <c r="AG5" s="298"/>
      <c r="AH5" s="298"/>
      <c r="AK5" s="298"/>
      <c r="AL5" s="298"/>
      <c r="AM5" s="298"/>
    </row>
    <row r="6" spans="1:41" s="295" customFormat="1">
      <c r="B6" s="296" t="s">
        <v>127</v>
      </c>
      <c r="C6" s="645"/>
      <c r="D6" s="646"/>
      <c r="E6" s="646"/>
      <c r="F6" s="647"/>
      <c r="G6" s="297"/>
      <c r="H6" s="297"/>
      <c r="I6" s="297"/>
      <c r="P6" s="300"/>
      <c r="Q6" s="300"/>
      <c r="R6" s="300"/>
      <c r="S6" s="300"/>
      <c r="T6" s="300"/>
      <c r="U6" s="300"/>
      <c r="V6" s="300"/>
      <c r="W6" s="301"/>
      <c r="X6" s="300"/>
      <c r="Y6" s="302"/>
      <c r="Z6" s="300"/>
      <c r="AA6" s="300"/>
      <c r="AB6" s="300"/>
      <c r="AC6" s="300"/>
      <c r="AD6" s="300"/>
      <c r="AE6" s="300"/>
      <c r="AF6" s="300"/>
      <c r="AG6" s="300"/>
      <c r="AH6" s="300"/>
      <c r="AK6" s="302"/>
      <c r="AL6" s="300"/>
      <c r="AM6" s="300"/>
    </row>
    <row r="7" spans="1:41" s="295" customFormat="1">
      <c r="B7" s="296"/>
      <c r="C7" s="296"/>
      <c r="D7" s="296"/>
      <c r="E7" s="296"/>
      <c r="F7" s="303"/>
      <c r="P7" s="300"/>
      <c r="Q7" s="296"/>
      <c r="R7" s="296"/>
      <c r="S7" s="296"/>
      <c r="T7" s="296"/>
      <c r="U7" s="303"/>
      <c r="Z7" s="300"/>
      <c r="AA7" s="300"/>
      <c r="AB7" s="300"/>
      <c r="AC7" s="300"/>
      <c r="AD7" s="300"/>
      <c r="AE7" s="300"/>
      <c r="AF7" s="300"/>
      <c r="AG7" s="300"/>
      <c r="AH7" s="300"/>
      <c r="AL7" s="300"/>
      <c r="AM7" s="300"/>
    </row>
    <row r="8" spans="1:41" s="295" customFormat="1" ht="15" thickBot="1">
      <c r="B8" s="300"/>
      <c r="C8" s="300"/>
      <c r="D8" s="300"/>
      <c r="E8" s="300"/>
      <c r="F8" s="303"/>
      <c r="G8" s="648" t="s">
        <v>203</v>
      </c>
      <c r="H8" s="649"/>
      <c r="I8" s="649"/>
      <c r="J8" s="649"/>
      <c r="K8" s="649"/>
      <c r="L8" s="649"/>
      <c r="M8" s="300"/>
      <c r="N8" s="300"/>
      <c r="O8" s="300"/>
      <c r="P8" s="300"/>
      <c r="Q8" s="300"/>
      <c r="R8" s="300"/>
      <c r="S8" s="300"/>
      <c r="T8" s="300"/>
      <c r="U8" s="300"/>
      <c r="V8" s="300"/>
      <c r="Y8" s="300"/>
      <c r="Z8" s="303"/>
      <c r="AA8" s="650" t="s">
        <v>203</v>
      </c>
      <c r="AB8" s="650"/>
      <c r="AC8" s="650"/>
      <c r="AD8" s="650"/>
      <c r="AE8" s="650"/>
      <c r="AF8" s="650"/>
      <c r="AG8" s="650"/>
      <c r="AH8" s="650"/>
      <c r="AI8" s="650"/>
      <c r="AJ8" s="300"/>
      <c r="AK8" s="300"/>
      <c r="AL8" s="303"/>
      <c r="AM8" s="639"/>
      <c r="AN8" s="639"/>
    </row>
    <row r="9" spans="1:41" s="295" customFormat="1" ht="15" customHeight="1">
      <c r="B9" s="627" t="s">
        <v>204</v>
      </c>
      <c r="C9" s="630"/>
      <c r="D9" s="630"/>
      <c r="E9" s="631"/>
      <c r="F9" s="636" t="s">
        <v>205</v>
      </c>
      <c r="G9" s="621" t="s">
        <v>206</v>
      </c>
      <c r="H9" s="622"/>
      <c r="I9" s="623" t="s">
        <v>207</v>
      </c>
      <c r="J9" s="621"/>
      <c r="K9" s="623" t="s">
        <v>208</v>
      </c>
      <c r="L9" s="621"/>
      <c r="M9" s="623" t="s">
        <v>209</v>
      </c>
      <c r="N9" s="621"/>
      <c r="O9" s="623" t="s">
        <v>210</v>
      </c>
      <c r="P9" s="621"/>
      <c r="Q9" s="623" t="s">
        <v>211</v>
      </c>
      <c r="R9" s="621"/>
      <c r="S9" s="623" t="s">
        <v>212</v>
      </c>
      <c r="T9" s="621"/>
      <c r="U9" s="623" t="s">
        <v>213</v>
      </c>
      <c r="V9" s="621"/>
      <c r="W9" s="624" t="s">
        <v>214</v>
      </c>
      <c r="X9" s="304"/>
      <c r="Y9" s="627" t="s">
        <v>204</v>
      </c>
      <c r="Z9" s="618" t="s">
        <v>215</v>
      </c>
      <c r="AA9" s="621" t="s">
        <v>216</v>
      </c>
      <c r="AB9" s="622"/>
      <c r="AC9" s="623" t="s">
        <v>217</v>
      </c>
      <c r="AD9" s="621"/>
      <c r="AE9" s="623" t="s">
        <v>218</v>
      </c>
      <c r="AF9" s="621"/>
      <c r="AG9" s="623" t="s">
        <v>219</v>
      </c>
      <c r="AH9" s="621"/>
      <c r="AI9" s="624" t="s">
        <v>214</v>
      </c>
      <c r="AJ9" s="304"/>
      <c r="AK9" s="305" t="s">
        <v>220</v>
      </c>
      <c r="AL9" s="306"/>
      <c r="AM9" s="307"/>
      <c r="AN9" s="308"/>
    </row>
    <row r="10" spans="1:41" s="295" customFormat="1" ht="15.75" customHeight="1">
      <c r="B10" s="628"/>
      <c r="C10" s="632"/>
      <c r="D10" s="632"/>
      <c r="E10" s="633"/>
      <c r="F10" s="637"/>
      <c r="G10" s="309" t="s">
        <v>221</v>
      </c>
      <c r="H10" s="310"/>
      <c r="I10" s="309" t="s">
        <v>221</v>
      </c>
      <c r="J10" s="310"/>
      <c r="K10" s="309" t="s">
        <v>221</v>
      </c>
      <c r="L10" s="310"/>
      <c r="M10" s="309" t="s">
        <v>221</v>
      </c>
      <c r="N10" s="310"/>
      <c r="O10" s="309" t="s">
        <v>221</v>
      </c>
      <c r="P10" s="310"/>
      <c r="Q10" s="309" t="s">
        <v>221</v>
      </c>
      <c r="R10" s="310"/>
      <c r="S10" s="309" t="s">
        <v>221</v>
      </c>
      <c r="T10" s="310"/>
      <c r="U10" s="309" t="s">
        <v>221</v>
      </c>
      <c r="V10" s="310"/>
      <c r="W10" s="625"/>
      <c r="X10" s="311"/>
      <c r="Y10" s="628"/>
      <c r="Z10" s="619"/>
      <c r="AA10" s="309" t="s">
        <v>221</v>
      </c>
      <c r="AB10" s="312">
        <f>MIN(H10:L10)</f>
        <v>0</v>
      </c>
      <c r="AC10" s="309" t="s">
        <v>221</v>
      </c>
      <c r="AD10" s="312">
        <f>AB11+1</f>
        <v>1</v>
      </c>
      <c r="AE10" s="309" t="s">
        <v>221</v>
      </c>
      <c r="AF10" s="312">
        <f>AD11+1</f>
        <v>1</v>
      </c>
      <c r="AG10" s="309" t="s">
        <v>221</v>
      </c>
      <c r="AH10" s="312">
        <f>AF11+1</f>
        <v>1</v>
      </c>
      <c r="AI10" s="625"/>
      <c r="AJ10" s="311"/>
      <c r="AK10" s="305"/>
      <c r="AL10" s="306"/>
      <c r="AM10" s="313"/>
      <c r="AN10" s="308"/>
    </row>
    <row r="11" spans="1:41" s="295" customFormat="1" ht="15.75" customHeight="1" thickBot="1">
      <c r="B11" s="628"/>
      <c r="C11" s="632"/>
      <c r="D11" s="632"/>
      <c r="E11" s="633"/>
      <c r="F11" s="637"/>
      <c r="G11" s="309" t="s">
        <v>222</v>
      </c>
      <c r="H11" s="314"/>
      <c r="I11" s="309" t="s">
        <v>222</v>
      </c>
      <c r="J11" s="314"/>
      <c r="K11" s="309" t="s">
        <v>222</v>
      </c>
      <c r="L11" s="314"/>
      <c r="M11" s="309" t="s">
        <v>222</v>
      </c>
      <c r="N11" s="314"/>
      <c r="O11" s="309" t="s">
        <v>222</v>
      </c>
      <c r="P11" s="314"/>
      <c r="Q11" s="309" t="s">
        <v>222</v>
      </c>
      <c r="R11" s="314"/>
      <c r="S11" s="309" t="s">
        <v>222</v>
      </c>
      <c r="T11" s="314"/>
      <c r="U11" s="309" t="s">
        <v>222</v>
      </c>
      <c r="V11" s="314"/>
      <c r="W11" s="625"/>
      <c r="X11" s="311"/>
      <c r="Y11" s="628"/>
      <c r="Z11" s="619"/>
      <c r="AA11" s="315" t="s">
        <v>222</v>
      </c>
      <c r="AB11" s="314"/>
      <c r="AC11" s="315" t="s">
        <v>222</v>
      </c>
      <c r="AD11" s="314"/>
      <c r="AE11" s="315" t="s">
        <v>222</v>
      </c>
      <c r="AF11" s="314"/>
      <c r="AG11" s="315" t="s">
        <v>222</v>
      </c>
      <c r="AH11" s="314"/>
      <c r="AI11" s="625"/>
      <c r="AJ11" s="311"/>
      <c r="AK11" s="305"/>
      <c r="AL11" s="611" t="str">
        <f>"Période du " &amp; TEXT(AB10,"jj/mm/aaaa") &amp; " au " &amp; TEXT(MAX(AB11,AD11,AF11,AH11),"jj/mm/aaaa")</f>
        <v>Période du 00/01/1900 au 00/01/1900</v>
      </c>
      <c r="AM11" s="611"/>
      <c r="AN11" s="611"/>
    </row>
    <row r="12" spans="1:41" s="295" customFormat="1" ht="27" customHeight="1" thickBot="1">
      <c r="B12" s="629"/>
      <c r="C12" s="634"/>
      <c r="D12" s="634"/>
      <c r="E12" s="635"/>
      <c r="F12" s="638"/>
      <c r="G12" s="316" t="s">
        <v>223</v>
      </c>
      <c r="H12" s="316" t="s">
        <v>224</v>
      </c>
      <c r="I12" s="316" t="s">
        <v>225</v>
      </c>
      <c r="J12" s="316" t="s">
        <v>224</v>
      </c>
      <c r="K12" s="316" t="s">
        <v>226</v>
      </c>
      <c r="L12" s="316" t="s">
        <v>224</v>
      </c>
      <c r="M12" s="316" t="s">
        <v>227</v>
      </c>
      <c r="N12" s="316" t="s">
        <v>224</v>
      </c>
      <c r="O12" s="316" t="s">
        <v>228</v>
      </c>
      <c r="P12" s="316" t="s">
        <v>224</v>
      </c>
      <c r="Q12" s="316" t="s">
        <v>229</v>
      </c>
      <c r="R12" s="316" t="s">
        <v>224</v>
      </c>
      <c r="S12" s="316" t="s">
        <v>230</v>
      </c>
      <c r="T12" s="316" t="s">
        <v>224</v>
      </c>
      <c r="U12" s="316" t="s">
        <v>231</v>
      </c>
      <c r="V12" s="316" t="s">
        <v>224</v>
      </c>
      <c r="W12" s="626"/>
      <c r="X12" s="311"/>
      <c r="Y12" s="629"/>
      <c r="Z12" s="620"/>
      <c r="AA12" s="316" t="s">
        <v>223</v>
      </c>
      <c r="AB12" s="316" t="s">
        <v>224</v>
      </c>
      <c r="AC12" s="316" t="s">
        <v>223</v>
      </c>
      <c r="AD12" s="316" t="s">
        <v>224</v>
      </c>
      <c r="AE12" s="316" t="s">
        <v>223</v>
      </c>
      <c r="AF12" s="316" t="s">
        <v>224</v>
      </c>
      <c r="AG12" s="316" t="s">
        <v>223</v>
      </c>
      <c r="AH12" s="316" t="s">
        <v>224</v>
      </c>
      <c r="AI12" s="626"/>
      <c r="AJ12" s="311"/>
      <c r="AK12" s="317" t="s">
        <v>204</v>
      </c>
      <c r="AL12" s="318" t="s">
        <v>232</v>
      </c>
      <c r="AM12" s="319" t="s">
        <v>223</v>
      </c>
      <c r="AN12" s="320" t="s">
        <v>203</v>
      </c>
      <c r="AO12" s="321"/>
    </row>
    <row r="13" spans="1:41" s="295" customFormat="1" ht="15" customHeight="1">
      <c r="B13" s="612" t="s">
        <v>233</v>
      </c>
      <c r="C13" s="613"/>
      <c r="D13" s="613"/>
      <c r="E13" s="614"/>
      <c r="F13" s="322"/>
      <c r="G13" s="323"/>
      <c r="H13" s="324"/>
      <c r="I13" s="323"/>
      <c r="J13" s="324"/>
      <c r="K13" s="323"/>
      <c r="L13" s="324"/>
      <c r="M13" s="323"/>
      <c r="N13" s="324"/>
      <c r="O13" s="323"/>
      <c r="P13" s="324"/>
      <c r="Q13" s="323"/>
      <c r="R13" s="324"/>
      <c r="S13" s="323"/>
      <c r="T13" s="324"/>
      <c r="U13" s="323"/>
      <c r="V13" s="324"/>
      <c r="W13" s="325"/>
      <c r="X13" s="304"/>
      <c r="Y13" s="326" t="str">
        <f>B13</f>
        <v>Frais de personnel (2) :</v>
      </c>
      <c r="Z13" s="327"/>
      <c r="AA13" s="328"/>
      <c r="AB13" s="329"/>
      <c r="AC13" s="328"/>
      <c r="AD13" s="329"/>
      <c r="AE13" s="328"/>
      <c r="AF13" s="329"/>
      <c r="AG13" s="328"/>
      <c r="AH13" s="329"/>
      <c r="AI13" s="330"/>
      <c r="AJ13" s="304"/>
      <c r="AK13" s="331" t="str">
        <f>B13</f>
        <v>Frais de personnel (2) :</v>
      </c>
      <c r="AL13" s="332"/>
      <c r="AM13" s="333"/>
      <c r="AN13" s="334"/>
    </row>
    <row r="14" spans="1:41" s="295" customFormat="1" ht="15" customHeight="1">
      <c r="B14" s="615"/>
      <c r="C14" s="616"/>
      <c r="D14" s="616"/>
      <c r="E14" s="617"/>
      <c r="F14" s="335"/>
      <c r="G14" s="336"/>
      <c r="H14" s="337">
        <f t="shared" ref="H14:V21" si="0">ROUND($F14*G14,0)</f>
        <v>0</v>
      </c>
      <c r="I14" s="336"/>
      <c r="J14" s="337">
        <f t="shared" si="0"/>
        <v>0</v>
      </c>
      <c r="K14" s="336"/>
      <c r="L14" s="337">
        <f t="shared" si="0"/>
        <v>0</v>
      </c>
      <c r="M14" s="336"/>
      <c r="N14" s="337">
        <f t="shared" si="0"/>
        <v>0</v>
      </c>
      <c r="O14" s="336"/>
      <c r="P14" s="337">
        <f t="shared" si="0"/>
        <v>0</v>
      </c>
      <c r="Q14" s="336"/>
      <c r="R14" s="337">
        <f t="shared" si="0"/>
        <v>0</v>
      </c>
      <c r="S14" s="336"/>
      <c r="T14" s="337">
        <f t="shared" si="0"/>
        <v>0</v>
      </c>
      <c r="U14" s="336"/>
      <c r="V14" s="337">
        <f t="shared" si="0"/>
        <v>0</v>
      </c>
      <c r="W14" s="334">
        <f t="shared" ref="W14:W38" si="1">SUM(H14,J14,L14,N14,P14,R14,T14,V14)</f>
        <v>0</v>
      </c>
      <c r="X14" s="304"/>
      <c r="Y14" s="338" t="str">
        <f>IF(B14&lt;&gt;"",B14,"")</f>
        <v/>
      </c>
      <c r="Z14" s="339">
        <f t="shared" ref="Z14:Z23" si="2">F14</f>
        <v>0</v>
      </c>
      <c r="AA14" s="340">
        <f t="shared" ref="AA14:AA23" si="3">IFERROR(AB14/$Z14,0)</f>
        <v>0</v>
      </c>
      <c r="AB14" s="337">
        <f t="shared" ref="AB14:AB23" si="4">IF(NOT(ISBLANK($AB$11)),
    ROUND(SUMPRODUCT($H$45:$V$45,H14:V14),0),
    0)</f>
        <v>0</v>
      </c>
      <c r="AC14" s="340">
        <f t="shared" ref="AC14:AC23" si="5">IFERROR(AD14/$Z14,0)</f>
        <v>0</v>
      </c>
      <c r="AD14" s="337">
        <f t="shared" ref="AD14:AD23" si="6">IF(NOT(ISBLANK($AD$11)),
    ROUND(SUMPRODUCT($H$46:$V$46,H14:V14),0)-AB14,
    0)</f>
        <v>0</v>
      </c>
      <c r="AE14" s="340">
        <f t="shared" ref="AE14:AE23" si="7">IFERROR(AF14/$Z14,0)</f>
        <v>0</v>
      </c>
      <c r="AF14" s="337">
        <f t="shared" ref="AF14:AF23" si="8">IF(NOT(ISBLANK(AF$11)),
   ROUND(SUMPRODUCT($H$47:$V$47,H14:V14),0)-(AB14+AD14),
   0)</f>
        <v>0</v>
      </c>
      <c r="AG14" s="340">
        <f t="shared" ref="AG14:AG23" si="9">IFERROR(AH14/$Z14,0)</f>
        <v>0</v>
      </c>
      <c r="AH14" s="337">
        <f t="shared" ref="AH14:AH23" si="10">IF(NOT(ISBLANK(AH$11)),
   ROUND(SUMPRODUCT($H$48:$V$48,H14:V14),0)-(AB14+AD14+AF14),
  0)</f>
        <v>0</v>
      </c>
      <c r="AI14" s="341">
        <f t="shared" ref="AI14:AI38" si="11">AB14+AD14+AF14+AH14</f>
        <v>0</v>
      </c>
      <c r="AJ14" s="304"/>
      <c r="AK14" s="338" t="str">
        <f>IF(B14&lt;&gt;"",B14,"")</f>
        <v/>
      </c>
      <c r="AL14" s="339" t="str">
        <f>IF(F14&lt;&gt;"",F14,"")</f>
        <v/>
      </c>
      <c r="AM14" s="340">
        <f>SUM(G14,I14,K14,M14,O14,Q14,S14,U14)</f>
        <v>0</v>
      </c>
      <c r="AN14" s="341">
        <f>W14</f>
        <v>0</v>
      </c>
    </row>
    <row r="15" spans="1:41" s="295" customFormat="1" ht="15" customHeight="1">
      <c r="B15" s="606"/>
      <c r="C15" s="609"/>
      <c r="D15" s="609"/>
      <c r="E15" s="610"/>
      <c r="F15" s="335"/>
      <c r="G15" s="336"/>
      <c r="H15" s="337">
        <f t="shared" si="0"/>
        <v>0</v>
      </c>
      <c r="I15" s="336"/>
      <c r="J15" s="337">
        <f t="shared" si="0"/>
        <v>0</v>
      </c>
      <c r="K15" s="336"/>
      <c r="L15" s="337">
        <f t="shared" si="0"/>
        <v>0</v>
      </c>
      <c r="M15" s="336"/>
      <c r="N15" s="337">
        <f t="shared" si="0"/>
        <v>0</v>
      </c>
      <c r="O15" s="336"/>
      <c r="P15" s="337">
        <f t="shared" si="0"/>
        <v>0</v>
      </c>
      <c r="Q15" s="336"/>
      <c r="R15" s="337">
        <f t="shared" si="0"/>
        <v>0</v>
      </c>
      <c r="S15" s="336"/>
      <c r="T15" s="337">
        <f t="shared" si="0"/>
        <v>0</v>
      </c>
      <c r="U15" s="336"/>
      <c r="V15" s="337">
        <f t="shared" si="0"/>
        <v>0</v>
      </c>
      <c r="W15" s="341">
        <f t="shared" si="1"/>
        <v>0</v>
      </c>
      <c r="X15" s="304"/>
      <c r="Y15" s="342" t="str">
        <f t="shared" ref="Y15:Y23" si="12">IF(B15&lt;&gt;"",B15,"")</f>
        <v/>
      </c>
      <c r="Z15" s="339">
        <f t="shared" si="2"/>
        <v>0</v>
      </c>
      <c r="AA15" s="340">
        <f t="shared" si="3"/>
        <v>0</v>
      </c>
      <c r="AB15" s="337">
        <f t="shared" si="4"/>
        <v>0</v>
      </c>
      <c r="AC15" s="340">
        <f t="shared" si="5"/>
        <v>0</v>
      </c>
      <c r="AD15" s="337">
        <f t="shared" si="6"/>
        <v>0</v>
      </c>
      <c r="AE15" s="340">
        <f t="shared" si="7"/>
        <v>0</v>
      </c>
      <c r="AF15" s="337">
        <f t="shared" si="8"/>
        <v>0</v>
      </c>
      <c r="AG15" s="340">
        <f t="shared" si="9"/>
        <v>0</v>
      </c>
      <c r="AH15" s="337">
        <f t="shared" si="10"/>
        <v>0</v>
      </c>
      <c r="AI15" s="341">
        <f t="shared" si="11"/>
        <v>0</v>
      </c>
      <c r="AJ15" s="304"/>
      <c r="AK15" s="342" t="str">
        <f t="shared" ref="AK15:AK23" si="13">IF(B15&lt;&gt;"",B15,"")</f>
        <v/>
      </c>
      <c r="AL15" s="339" t="str">
        <f t="shared" ref="AL15:AL23" si="14">IF(F15&lt;&gt;"",F15,"")</f>
        <v/>
      </c>
      <c r="AM15" s="340">
        <f t="shared" ref="AM15:AM23" si="15">SUM(G15,I15,K15,M15,O15,Q15,S15,U15)</f>
        <v>0</v>
      </c>
      <c r="AN15" s="341">
        <f t="shared" ref="AN15:AN38" si="16">W15</f>
        <v>0</v>
      </c>
    </row>
    <row r="16" spans="1:41" s="295" customFormat="1" ht="15" customHeight="1">
      <c r="B16" s="606"/>
      <c r="C16" s="609"/>
      <c r="D16" s="609"/>
      <c r="E16" s="610"/>
      <c r="F16" s="335"/>
      <c r="G16" s="336"/>
      <c r="H16" s="337">
        <f t="shared" si="0"/>
        <v>0</v>
      </c>
      <c r="I16" s="336"/>
      <c r="J16" s="337">
        <f t="shared" si="0"/>
        <v>0</v>
      </c>
      <c r="K16" s="336"/>
      <c r="L16" s="337">
        <f t="shared" si="0"/>
        <v>0</v>
      </c>
      <c r="M16" s="336"/>
      <c r="N16" s="337">
        <f t="shared" si="0"/>
        <v>0</v>
      </c>
      <c r="O16" s="336"/>
      <c r="P16" s="337">
        <f t="shared" si="0"/>
        <v>0</v>
      </c>
      <c r="Q16" s="336"/>
      <c r="R16" s="337">
        <f t="shared" si="0"/>
        <v>0</v>
      </c>
      <c r="S16" s="336"/>
      <c r="T16" s="337">
        <f t="shared" si="0"/>
        <v>0</v>
      </c>
      <c r="U16" s="336"/>
      <c r="V16" s="337">
        <f t="shared" si="0"/>
        <v>0</v>
      </c>
      <c r="W16" s="341">
        <f t="shared" si="1"/>
        <v>0</v>
      </c>
      <c r="X16" s="304"/>
      <c r="Y16" s="342" t="str">
        <f t="shared" si="12"/>
        <v/>
      </c>
      <c r="Z16" s="339">
        <f t="shared" si="2"/>
        <v>0</v>
      </c>
      <c r="AA16" s="340">
        <f t="shared" si="3"/>
        <v>0</v>
      </c>
      <c r="AB16" s="337">
        <f t="shared" si="4"/>
        <v>0</v>
      </c>
      <c r="AC16" s="340">
        <f t="shared" si="5"/>
        <v>0</v>
      </c>
      <c r="AD16" s="337">
        <f t="shared" si="6"/>
        <v>0</v>
      </c>
      <c r="AE16" s="340">
        <f t="shared" si="7"/>
        <v>0</v>
      </c>
      <c r="AF16" s="337">
        <f t="shared" si="8"/>
        <v>0</v>
      </c>
      <c r="AG16" s="340">
        <f t="shared" si="9"/>
        <v>0</v>
      </c>
      <c r="AH16" s="337">
        <f t="shared" si="10"/>
        <v>0</v>
      </c>
      <c r="AI16" s="341">
        <f t="shared" si="11"/>
        <v>0</v>
      </c>
      <c r="AJ16" s="304"/>
      <c r="AK16" s="342" t="str">
        <f t="shared" si="13"/>
        <v/>
      </c>
      <c r="AL16" s="339" t="str">
        <f t="shared" si="14"/>
        <v/>
      </c>
      <c r="AM16" s="340">
        <f t="shared" si="15"/>
        <v>0</v>
      </c>
      <c r="AN16" s="341">
        <f t="shared" si="16"/>
        <v>0</v>
      </c>
    </row>
    <row r="17" spans="2:40" s="295" customFormat="1" ht="15" customHeight="1">
      <c r="B17" s="606"/>
      <c r="C17" s="609"/>
      <c r="D17" s="609"/>
      <c r="E17" s="610"/>
      <c r="F17" s="335"/>
      <c r="G17" s="336"/>
      <c r="H17" s="337">
        <f t="shared" si="0"/>
        <v>0</v>
      </c>
      <c r="I17" s="336"/>
      <c r="J17" s="337">
        <f t="shared" si="0"/>
        <v>0</v>
      </c>
      <c r="K17" s="336"/>
      <c r="L17" s="337">
        <f t="shared" si="0"/>
        <v>0</v>
      </c>
      <c r="M17" s="336"/>
      <c r="N17" s="337">
        <f t="shared" si="0"/>
        <v>0</v>
      </c>
      <c r="O17" s="336"/>
      <c r="P17" s="337">
        <f t="shared" si="0"/>
        <v>0</v>
      </c>
      <c r="Q17" s="336"/>
      <c r="R17" s="337">
        <f t="shared" si="0"/>
        <v>0</v>
      </c>
      <c r="S17" s="336"/>
      <c r="T17" s="337">
        <f t="shared" si="0"/>
        <v>0</v>
      </c>
      <c r="U17" s="336"/>
      <c r="V17" s="337">
        <f t="shared" si="0"/>
        <v>0</v>
      </c>
      <c r="W17" s="341">
        <f t="shared" si="1"/>
        <v>0</v>
      </c>
      <c r="X17" s="304"/>
      <c r="Y17" s="342" t="str">
        <f t="shared" si="12"/>
        <v/>
      </c>
      <c r="Z17" s="339">
        <f t="shared" si="2"/>
        <v>0</v>
      </c>
      <c r="AA17" s="340">
        <f t="shared" si="3"/>
        <v>0</v>
      </c>
      <c r="AB17" s="337">
        <f t="shared" si="4"/>
        <v>0</v>
      </c>
      <c r="AC17" s="340">
        <f t="shared" si="5"/>
        <v>0</v>
      </c>
      <c r="AD17" s="337">
        <f t="shared" si="6"/>
        <v>0</v>
      </c>
      <c r="AE17" s="340">
        <f t="shared" si="7"/>
        <v>0</v>
      </c>
      <c r="AF17" s="337">
        <f t="shared" si="8"/>
        <v>0</v>
      </c>
      <c r="AG17" s="340">
        <f t="shared" si="9"/>
        <v>0</v>
      </c>
      <c r="AH17" s="337">
        <f t="shared" si="10"/>
        <v>0</v>
      </c>
      <c r="AI17" s="341">
        <f t="shared" si="11"/>
        <v>0</v>
      </c>
      <c r="AJ17" s="304"/>
      <c r="AK17" s="342" t="str">
        <f t="shared" si="13"/>
        <v/>
      </c>
      <c r="AL17" s="343" t="str">
        <f t="shared" si="14"/>
        <v/>
      </c>
      <c r="AM17" s="344">
        <f t="shared" si="15"/>
        <v>0</v>
      </c>
      <c r="AN17" s="345">
        <f t="shared" si="16"/>
        <v>0</v>
      </c>
    </row>
    <row r="18" spans="2:40" s="295" customFormat="1" ht="15" customHeight="1">
      <c r="B18" s="606"/>
      <c r="C18" s="609"/>
      <c r="D18" s="609"/>
      <c r="E18" s="610"/>
      <c r="F18" s="335"/>
      <c r="G18" s="336"/>
      <c r="H18" s="337">
        <f t="shared" si="0"/>
        <v>0</v>
      </c>
      <c r="I18" s="336"/>
      <c r="J18" s="337">
        <f t="shared" si="0"/>
        <v>0</v>
      </c>
      <c r="K18" s="336"/>
      <c r="L18" s="337">
        <f t="shared" si="0"/>
        <v>0</v>
      </c>
      <c r="M18" s="336"/>
      <c r="N18" s="337">
        <f t="shared" si="0"/>
        <v>0</v>
      </c>
      <c r="O18" s="336"/>
      <c r="P18" s="337">
        <f t="shared" si="0"/>
        <v>0</v>
      </c>
      <c r="Q18" s="336"/>
      <c r="R18" s="337">
        <f t="shared" si="0"/>
        <v>0</v>
      </c>
      <c r="S18" s="336"/>
      <c r="T18" s="337">
        <f t="shared" si="0"/>
        <v>0</v>
      </c>
      <c r="U18" s="336"/>
      <c r="V18" s="337">
        <f t="shared" si="0"/>
        <v>0</v>
      </c>
      <c r="W18" s="341">
        <f t="shared" si="1"/>
        <v>0</v>
      </c>
      <c r="X18" s="304"/>
      <c r="Y18" s="342" t="str">
        <f t="shared" si="12"/>
        <v/>
      </c>
      <c r="Z18" s="339">
        <f t="shared" si="2"/>
        <v>0</v>
      </c>
      <c r="AA18" s="340">
        <f t="shared" si="3"/>
        <v>0</v>
      </c>
      <c r="AB18" s="337">
        <f t="shared" si="4"/>
        <v>0</v>
      </c>
      <c r="AC18" s="340">
        <f t="shared" si="5"/>
        <v>0</v>
      </c>
      <c r="AD18" s="337">
        <f t="shared" si="6"/>
        <v>0</v>
      </c>
      <c r="AE18" s="340">
        <f t="shared" si="7"/>
        <v>0</v>
      </c>
      <c r="AF18" s="337">
        <f t="shared" si="8"/>
        <v>0</v>
      </c>
      <c r="AG18" s="340">
        <f t="shared" si="9"/>
        <v>0</v>
      </c>
      <c r="AH18" s="337">
        <f t="shared" si="10"/>
        <v>0</v>
      </c>
      <c r="AI18" s="341">
        <f t="shared" si="11"/>
        <v>0</v>
      </c>
      <c r="AJ18" s="304"/>
      <c r="AK18" s="342" t="str">
        <f t="shared" si="13"/>
        <v/>
      </c>
      <c r="AL18" s="343" t="str">
        <f t="shared" si="14"/>
        <v/>
      </c>
      <c r="AM18" s="344">
        <f t="shared" si="15"/>
        <v>0</v>
      </c>
      <c r="AN18" s="345">
        <f t="shared" si="16"/>
        <v>0</v>
      </c>
    </row>
    <row r="19" spans="2:40" s="295" customFormat="1" ht="15" customHeight="1">
      <c r="B19" s="606"/>
      <c r="C19" s="609"/>
      <c r="D19" s="609"/>
      <c r="E19" s="610"/>
      <c r="F19" s="335"/>
      <c r="G19" s="336"/>
      <c r="H19" s="337">
        <f t="shared" si="0"/>
        <v>0</v>
      </c>
      <c r="I19" s="336"/>
      <c r="J19" s="337">
        <f t="shared" si="0"/>
        <v>0</v>
      </c>
      <c r="K19" s="336"/>
      <c r="L19" s="337">
        <f t="shared" si="0"/>
        <v>0</v>
      </c>
      <c r="M19" s="336"/>
      <c r="N19" s="337">
        <f t="shared" si="0"/>
        <v>0</v>
      </c>
      <c r="O19" s="336"/>
      <c r="P19" s="337">
        <f t="shared" si="0"/>
        <v>0</v>
      </c>
      <c r="Q19" s="336"/>
      <c r="R19" s="337">
        <f t="shared" si="0"/>
        <v>0</v>
      </c>
      <c r="S19" s="336"/>
      <c r="T19" s="337">
        <f t="shared" si="0"/>
        <v>0</v>
      </c>
      <c r="U19" s="336"/>
      <c r="V19" s="337">
        <f t="shared" si="0"/>
        <v>0</v>
      </c>
      <c r="W19" s="341">
        <f t="shared" si="1"/>
        <v>0</v>
      </c>
      <c r="X19" s="304"/>
      <c r="Y19" s="342" t="str">
        <f t="shared" si="12"/>
        <v/>
      </c>
      <c r="Z19" s="339">
        <f t="shared" si="2"/>
        <v>0</v>
      </c>
      <c r="AA19" s="340">
        <f t="shared" si="3"/>
        <v>0</v>
      </c>
      <c r="AB19" s="337">
        <f t="shared" si="4"/>
        <v>0</v>
      </c>
      <c r="AC19" s="340">
        <f t="shared" si="5"/>
        <v>0</v>
      </c>
      <c r="AD19" s="337">
        <f t="shared" si="6"/>
        <v>0</v>
      </c>
      <c r="AE19" s="340">
        <f t="shared" si="7"/>
        <v>0</v>
      </c>
      <c r="AF19" s="337">
        <f t="shared" si="8"/>
        <v>0</v>
      </c>
      <c r="AG19" s="340">
        <f t="shared" si="9"/>
        <v>0</v>
      </c>
      <c r="AH19" s="337">
        <f t="shared" si="10"/>
        <v>0</v>
      </c>
      <c r="AI19" s="341">
        <f t="shared" si="11"/>
        <v>0</v>
      </c>
      <c r="AJ19" s="304"/>
      <c r="AK19" s="342" t="str">
        <f t="shared" si="13"/>
        <v/>
      </c>
      <c r="AL19" s="343" t="str">
        <f t="shared" si="14"/>
        <v/>
      </c>
      <c r="AM19" s="344">
        <f t="shared" si="15"/>
        <v>0</v>
      </c>
      <c r="AN19" s="345">
        <f t="shared" si="16"/>
        <v>0</v>
      </c>
    </row>
    <row r="20" spans="2:40" s="295" customFormat="1" ht="15" customHeight="1">
      <c r="B20" s="606"/>
      <c r="C20" s="609"/>
      <c r="D20" s="609"/>
      <c r="E20" s="610"/>
      <c r="F20" s="335"/>
      <c r="G20" s="336"/>
      <c r="H20" s="337">
        <f t="shared" si="0"/>
        <v>0</v>
      </c>
      <c r="I20" s="336"/>
      <c r="J20" s="337">
        <f t="shared" si="0"/>
        <v>0</v>
      </c>
      <c r="K20" s="336"/>
      <c r="L20" s="337">
        <f t="shared" si="0"/>
        <v>0</v>
      </c>
      <c r="M20" s="336"/>
      <c r="N20" s="337">
        <f t="shared" si="0"/>
        <v>0</v>
      </c>
      <c r="O20" s="336"/>
      <c r="P20" s="337">
        <f t="shared" si="0"/>
        <v>0</v>
      </c>
      <c r="Q20" s="336"/>
      <c r="R20" s="337">
        <f t="shared" si="0"/>
        <v>0</v>
      </c>
      <c r="S20" s="336"/>
      <c r="T20" s="337">
        <f t="shared" si="0"/>
        <v>0</v>
      </c>
      <c r="U20" s="336"/>
      <c r="V20" s="337">
        <f t="shared" si="0"/>
        <v>0</v>
      </c>
      <c r="W20" s="341">
        <f t="shared" si="1"/>
        <v>0</v>
      </c>
      <c r="X20" s="304"/>
      <c r="Y20" s="342" t="str">
        <f t="shared" si="12"/>
        <v/>
      </c>
      <c r="Z20" s="339">
        <f t="shared" si="2"/>
        <v>0</v>
      </c>
      <c r="AA20" s="340">
        <f t="shared" si="3"/>
        <v>0</v>
      </c>
      <c r="AB20" s="337">
        <f t="shared" si="4"/>
        <v>0</v>
      </c>
      <c r="AC20" s="340">
        <f t="shared" si="5"/>
        <v>0</v>
      </c>
      <c r="AD20" s="337">
        <f t="shared" si="6"/>
        <v>0</v>
      </c>
      <c r="AE20" s="340">
        <f t="shared" si="7"/>
        <v>0</v>
      </c>
      <c r="AF20" s="337">
        <f t="shared" si="8"/>
        <v>0</v>
      </c>
      <c r="AG20" s="340">
        <f t="shared" si="9"/>
        <v>0</v>
      </c>
      <c r="AH20" s="337">
        <f t="shared" si="10"/>
        <v>0</v>
      </c>
      <c r="AI20" s="341">
        <f t="shared" si="11"/>
        <v>0</v>
      </c>
      <c r="AJ20" s="304"/>
      <c r="AK20" s="342" t="str">
        <f t="shared" si="13"/>
        <v/>
      </c>
      <c r="AL20" s="339" t="str">
        <f t="shared" si="14"/>
        <v/>
      </c>
      <c r="AM20" s="340">
        <f t="shared" si="15"/>
        <v>0</v>
      </c>
      <c r="AN20" s="341">
        <f t="shared" si="16"/>
        <v>0</v>
      </c>
    </row>
    <row r="21" spans="2:40" s="295" customFormat="1" ht="15" customHeight="1">
      <c r="B21" s="606"/>
      <c r="C21" s="609"/>
      <c r="D21" s="609"/>
      <c r="E21" s="610"/>
      <c r="F21" s="335"/>
      <c r="G21" s="336"/>
      <c r="H21" s="337">
        <f t="shared" si="0"/>
        <v>0</v>
      </c>
      <c r="I21" s="336"/>
      <c r="J21" s="337">
        <f t="shared" si="0"/>
        <v>0</v>
      </c>
      <c r="K21" s="336"/>
      <c r="L21" s="337">
        <f t="shared" si="0"/>
        <v>0</v>
      </c>
      <c r="M21" s="336"/>
      <c r="N21" s="337">
        <f t="shared" si="0"/>
        <v>0</v>
      </c>
      <c r="O21" s="336"/>
      <c r="P21" s="337">
        <f t="shared" si="0"/>
        <v>0</v>
      </c>
      <c r="Q21" s="336"/>
      <c r="R21" s="337">
        <f t="shared" si="0"/>
        <v>0</v>
      </c>
      <c r="S21" s="336"/>
      <c r="T21" s="337">
        <f t="shared" si="0"/>
        <v>0</v>
      </c>
      <c r="U21" s="336"/>
      <c r="V21" s="337">
        <f t="shared" si="0"/>
        <v>0</v>
      </c>
      <c r="W21" s="341">
        <f t="shared" si="1"/>
        <v>0</v>
      </c>
      <c r="X21" s="304"/>
      <c r="Y21" s="342" t="str">
        <f t="shared" si="12"/>
        <v/>
      </c>
      <c r="Z21" s="339">
        <f t="shared" si="2"/>
        <v>0</v>
      </c>
      <c r="AA21" s="340">
        <f t="shared" si="3"/>
        <v>0</v>
      </c>
      <c r="AB21" s="337">
        <f t="shared" si="4"/>
        <v>0</v>
      </c>
      <c r="AC21" s="340">
        <f t="shared" si="5"/>
        <v>0</v>
      </c>
      <c r="AD21" s="337">
        <f t="shared" si="6"/>
        <v>0</v>
      </c>
      <c r="AE21" s="340">
        <f t="shared" si="7"/>
        <v>0</v>
      </c>
      <c r="AF21" s="337">
        <f t="shared" si="8"/>
        <v>0</v>
      </c>
      <c r="AG21" s="340">
        <f t="shared" si="9"/>
        <v>0</v>
      </c>
      <c r="AH21" s="337">
        <f t="shared" si="10"/>
        <v>0</v>
      </c>
      <c r="AI21" s="341">
        <f t="shared" si="11"/>
        <v>0</v>
      </c>
      <c r="AJ21" s="304"/>
      <c r="AK21" s="342" t="str">
        <f t="shared" si="13"/>
        <v/>
      </c>
      <c r="AL21" s="339" t="str">
        <f t="shared" si="14"/>
        <v/>
      </c>
      <c r="AM21" s="340">
        <f t="shared" si="15"/>
        <v>0</v>
      </c>
      <c r="AN21" s="341">
        <f t="shared" si="16"/>
        <v>0</v>
      </c>
    </row>
    <row r="22" spans="2:40" s="295" customFormat="1">
      <c r="B22" s="606"/>
      <c r="C22" s="609"/>
      <c r="D22" s="609"/>
      <c r="E22" s="610"/>
      <c r="F22" s="335"/>
      <c r="G22" s="346"/>
      <c r="H22" s="347">
        <f>ROUND($F22*G22,0)</f>
        <v>0</v>
      </c>
      <c r="I22" s="346"/>
      <c r="J22" s="347">
        <f>ROUND($F22*I22,0)</f>
        <v>0</v>
      </c>
      <c r="K22" s="346"/>
      <c r="L22" s="347">
        <f>ROUND($F22*K22,0)</f>
        <v>0</v>
      </c>
      <c r="M22" s="346"/>
      <c r="N22" s="347">
        <f>ROUND($F22*M22,0)</f>
        <v>0</v>
      </c>
      <c r="O22" s="346"/>
      <c r="P22" s="347">
        <f>ROUND($F22*O22,0)</f>
        <v>0</v>
      </c>
      <c r="Q22" s="346"/>
      <c r="R22" s="347">
        <f>ROUND($F22*Q22,0)</f>
        <v>0</v>
      </c>
      <c r="S22" s="346"/>
      <c r="T22" s="347">
        <f>ROUND($F22*S22,0)</f>
        <v>0</v>
      </c>
      <c r="U22" s="346"/>
      <c r="V22" s="347">
        <f>ROUND($F22*U22,0)</f>
        <v>0</v>
      </c>
      <c r="W22" s="345">
        <f t="shared" si="1"/>
        <v>0</v>
      </c>
      <c r="X22" s="304"/>
      <c r="Y22" s="342" t="str">
        <f t="shared" si="12"/>
        <v/>
      </c>
      <c r="Z22" s="348">
        <f t="shared" si="2"/>
        <v>0</v>
      </c>
      <c r="AA22" s="349">
        <f t="shared" si="3"/>
        <v>0</v>
      </c>
      <c r="AB22" s="347">
        <f t="shared" si="4"/>
        <v>0</v>
      </c>
      <c r="AC22" s="349">
        <f t="shared" si="5"/>
        <v>0</v>
      </c>
      <c r="AD22" s="347">
        <f t="shared" si="6"/>
        <v>0</v>
      </c>
      <c r="AE22" s="349">
        <f t="shared" si="7"/>
        <v>0</v>
      </c>
      <c r="AF22" s="347">
        <f t="shared" si="8"/>
        <v>0</v>
      </c>
      <c r="AG22" s="349">
        <f t="shared" si="9"/>
        <v>0</v>
      </c>
      <c r="AH22" s="347">
        <f t="shared" si="10"/>
        <v>0</v>
      </c>
      <c r="AI22" s="350">
        <f t="shared" si="11"/>
        <v>0</v>
      </c>
      <c r="AJ22" s="304"/>
      <c r="AK22" s="342" t="str">
        <f t="shared" si="13"/>
        <v/>
      </c>
      <c r="AL22" s="348" t="str">
        <f t="shared" si="14"/>
        <v/>
      </c>
      <c r="AM22" s="340">
        <f t="shared" si="15"/>
        <v>0</v>
      </c>
      <c r="AN22" s="350">
        <f t="shared" si="16"/>
        <v>0</v>
      </c>
    </row>
    <row r="23" spans="2:40" s="295" customFormat="1">
      <c r="B23" s="606"/>
      <c r="C23" s="609"/>
      <c r="D23" s="609"/>
      <c r="E23" s="610"/>
      <c r="F23" s="351"/>
      <c r="G23" s="346"/>
      <c r="H23" s="347">
        <f>ROUND($F23*G23,0)</f>
        <v>0</v>
      </c>
      <c r="I23" s="346"/>
      <c r="J23" s="347">
        <f>ROUND($F23*I23,0)</f>
        <v>0</v>
      </c>
      <c r="K23" s="346"/>
      <c r="L23" s="347">
        <f>ROUND($F23*K23,0)</f>
        <v>0</v>
      </c>
      <c r="M23" s="346"/>
      <c r="N23" s="347">
        <f>ROUND($F23*M23,0)</f>
        <v>0</v>
      </c>
      <c r="O23" s="346"/>
      <c r="P23" s="347">
        <f>ROUND($F23*O23,0)</f>
        <v>0</v>
      </c>
      <c r="Q23" s="346"/>
      <c r="R23" s="347">
        <f>ROUND($F23*Q23,0)</f>
        <v>0</v>
      </c>
      <c r="S23" s="346"/>
      <c r="T23" s="347">
        <f>ROUND($F23*S23,0)</f>
        <v>0</v>
      </c>
      <c r="U23" s="346"/>
      <c r="V23" s="347">
        <f>ROUND($F23*U23,0)</f>
        <v>0</v>
      </c>
      <c r="W23" s="345">
        <f t="shared" si="1"/>
        <v>0</v>
      </c>
      <c r="X23" s="304"/>
      <c r="Y23" s="342" t="str">
        <f t="shared" si="12"/>
        <v/>
      </c>
      <c r="Z23" s="348">
        <f t="shared" si="2"/>
        <v>0</v>
      </c>
      <c r="AA23" s="349">
        <f t="shared" si="3"/>
        <v>0</v>
      </c>
      <c r="AB23" s="347">
        <f t="shared" si="4"/>
        <v>0</v>
      </c>
      <c r="AC23" s="349">
        <f t="shared" si="5"/>
        <v>0</v>
      </c>
      <c r="AD23" s="347">
        <f t="shared" si="6"/>
        <v>0</v>
      </c>
      <c r="AE23" s="349">
        <f t="shared" si="7"/>
        <v>0</v>
      </c>
      <c r="AF23" s="347">
        <f t="shared" si="8"/>
        <v>0</v>
      </c>
      <c r="AG23" s="349">
        <f t="shared" si="9"/>
        <v>0</v>
      </c>
      <c r="AH23" s="347">
        <f t="shared" si="10"/>
        <v>0</v>
      </c>
      <c r="AI23" s="350">
        <f t="shared" si="11"/>
        <v>0</v>
      </c>
      <c r="AJ23" s="304"/>
      <c r="AK23" s="342" t="str">
        <f t="shared" si="13"/>
        <v/>
      </c>
      <c r="AL23" s="348" t="str">
        <f t="shared" si="14"/>
        <v/>
      </c>
      <c r="AM23" s="344">
        <f t="shared" si="15"/>
        <v>0</v>
      </c>
      <c r="AN23" s="350">
        <f t="shared" si="16"/>
        <v>0</v>
      </c>
    </row>
    <row r="24" spans="2:40" s="295" customFormat="1" ht="15.75" customHeight="1" thickBot="1">
      <c r="B24" s="599" t="s">
        <v>234</v>
      </c>
      <c r="C24" s="594"/>
      <c r="D24" s="594"/>
      <c r="E24" s="600"/>
      <c r="F24" s="352"/>
      <c r="G24" s="353"/>
      <c r="H24" s="354">
        <f ca="1">SUBTOTAL(9,H13:OFFSET(H24,-1,0))</f>
        <v>0</v>
      </c>
      <c r="I24" s="355"/>
      <c r="J24" s="354">
        <f ca="1">SUBTOTAL(9,J13:OFFSET(J24,-1,0))</f>
        <v>0</v>
      </c>
      <c r="K24" s="355"/>
      <c r="L24" s="354">
        <f ca="1">SUBTOTAL(9,L13:OFFSET(L24,-1,0))</f>
        <v>0</v>
      </c>
      <c r="M24" s="355"/>
      <c r="N24" s="354">
        <f ca="1">SUBTOTAL(9,N13:OFFSET(N24,-1,0))</f>
        <v>0</v>
      </c>
      <c r="O24" s="355"/>
      <c r="P24" s="354">
        <f ca="1">SUBTOTAL(9,P13:OFFSET(P24,-1,0))</f>
        <v>0</v>
      </c>
      <c r="Q24" s="355"/>
      <c r="R24" s="354">
        <f ca="1">SUBTOTAL(9,R13:OFFSET(R24,-1,0))</f>
        <v>0</v>
      </c>
      <c r="S24" s="355"/>
      <c r="T24" s="354">
        <f ca="1">SUBTOTAL(9,T13:OFFSET(T24,-1,0))</f>
        <v>0</v>
      </c>
      <c r="U24" s="355"/>
      <c r="V24" s="354">
        <f ca="1">SUBTOTAL(9,V13:OFFSET(V24,-1,0))</f>
        <v>0</v>
      </c>
      <c r="W24" s="356">
        <f t="shared" ca="1" si="1"/>
        <v>0</v>
      </c>
      <c r="X24" s="298"/>
      <c r="Y24" s="357" t="s">
        <v>234</v>
      </c>
      <c r="Z24" s="352"/>
      <c r="AA24" s="353"/>
      <c r="AB24" s="354">
        <f ca="1">SUBTOTAL(9,AB13:OFFSET(AB24,-1,0))</f>
        <v>0</v>
      </c>
      <c r="AC24" s="355"/>
      <c r="AD24" s="354">
        <f ca="1">SUBTOTAL(9,AD13:OFFSET(AD24,-1,0))</f>
        <v>0</v>
      </c>
      <c r="AE24" s="355"/>
      <c r="AF24" s="354">
        <f ca="1">SUBTOTAL(9,AF13:OFFSET(AF24,-1,0))</f>
        <v>0</v>
      </c>
      <c r="AG24" s="355"/>
      <c r="AH24" s="354">
        <f ca="1">SUBTOTAL(9,AH13:OFFSET(AH24,-1,0))</f>
        <v>0</v>
      </c>
      <c r="AI24" s="358">
        <f t="shared" ca="1" si="11"/>
        <v>0</v>
      </c>
      <c r="AJ24" s="359"/>
      <c r="AK24" s="357" t="s">
        <v>234</v>
      </c>
      <c r="AL24" s="352"/>
      <c r="AM24" s="353"/>
      <c r="AN24" s="358">
        <f t="shared" ca="1" si="16"/>
        <v>0</v>
      </c>
    </row>
    <row r="25" spans="2:40" s="295" customFormat="1" ht="25.5" customHeight="1">
      <c r="B25" s="601" t="s">
        <v>235</v>
      </c>
      <c r="C25" s="602"/>
      <c r="D25" s="602"/>
      <c r="E25" s="602"/>
      <c r="F25" s="360"/>
      <c r="G25" s="361"/>
      <c r="H25" s="362">
        <f ca="1">ROUND(H24*0.2,0)</f>
        <v>0</v>
      </c>
      <c r="I25" s="361"/>
      <c r="J25" s="362">
        <f ca="1">ROUND(J24*0.2,0)</f>
        <v>0</v>
      </c>
      <c r="K25" s="363"/>
      <c r="L25" s="362">
        <f ca="1">ROUND(L24*0.2,0)</f>
        <v>0</v>
      </c>
      <c r="M25" s="363"/>
      <c r="N25" s="362">
        <f ca="1">ROUND(N24*0.2,0)</f>
        <v>0</v>
      </c>
      <c r="O25" s="363"/>
      <c r="P25" s="362">
        <f ca="1">ROUND(P24*0.2,0)</f>
        <v>0</v>
      </c>
      <c r="Q25" s="363"/>
      <c r="R25" s="362">
        <f ca="1">ROUND(R24*0.2,0)</f>
        <v>0</v>
      </c>
      <c r="S25" s="363"/>
      <c r="T25" s="362">
        <f ca="1">ROUND(T24*0.2,0)</f>
        <v>0</v>
      </c>
      <c r="U25" s="363"/>
      <c r="V25" s="362">
        <f ca="1">ROUND(V24*0.2,0)</f>
        <v>0</v>
      </c>
      <c r="W25" s="330">
        <f t="shared" ca="1" si="1"/>
        <v>0</v>
      </c>
      <c r="X25" s="304"/>
      <c r="Y25" s="364" t="s">
        <v>235</v>
      </c>
      <c r="Z25" s="360"/>
      <c r="AA25" s="361"/>
      <c r="AB25" s="365">
        <f>IF(NOT(ISBLANK($AB$11)),
    ROUND(SUMPRODUCT($H$45:$V$45,H25:V25),0),
    0)</f>
        <v>0</v>
      </c>
      <c r="AC25" s="361"/>
      <c r="AD25" s="365">
        <f>IF(NOT(ISBLANK($AD$11)),
    ROUND(SUMPRODUCT($H$46:$V$46,H25:V25),0)-AB25,
    0)</f>
        <v>0</v>
      </c>
      <c r="AE25" s="363"/>
      <c r="AF25" s="365">
        <f>IF(NOT(ISBLANK(AF$11)),
   ROUND(SUMPRODUCT($H$47:$V$47,H25:V25),0)-(AB25+AD25),
   0)</f>
        <v>0</v>
      </c>
      <c r="AG25" s="363"/>
      <c r="AH25" s="365">
        <f>IF(NOT(ISBLANK(AH$11)),
   ROUND(SUMPRODUCT($H$48:$V$48,H25:V25),0)-(AB25+AD25+AF25),
  0)</f>
        <v>0</v>
      </c>
      <c r="AI25" s="330">
        <f t="shared" si="11"/>
        <v>0</v>
      </c>
      <c r="AJ25" s="304"/>
      <c r="AK25" s="364" t="s">
        <v>235</v>
      </c>
      <c r="AL25" s="360"/>
      <c r="AM25" s="361"/>
      <c r="AN25" s="330">
        <f t="shared" ca="1" si="16"/>
        <v>0</v>
      </c>
    </row>
    <row r="26" spans="2:40" s="295" customFormat="1" ht="15" customHeight="1">
      <c r="B26" s="603" t="s">
        <v>236</v>
      </c>
      <c r="C26" s="592"/>
      <c r="D26" s="592"/>
      <c r="E26" s="592"/>
      <c r="F26" s="366"/>
      <c r="G26" s="367"/>
      <c r="H26" s="368"/>
      <c r="I26" s="369"/>
      <c r="J26" s="368"/>
      <c r="K26" s="370"/>
      <c r="L26" s="368"/>
      <c r="M26" s="370"/>
      <c r="N26" s="368"/>
      <c r="O26" s="370"/>
      <c r="P26" s="368"/>
      <c r="Q26" s="370"/>
      <c r="R26" s="368"/>
      <c r="S26" s="370"/>
      <c r="T26" s="368"/>
      <c r="U26" s="370"/>
      <c r="V26" s="368"/>
      <c r="W26" s="341">
        <f t="shared" si="1"/>
        <v>0</v>
      </c>
      <c r="X26" s="304"/>
      <c r="Y26" s="342" t="s">
        <v>236</v>
      </c>
      <c r="Z26" s="366"/>
      <c r="AA26" s="367"/>
      <c r="AB26" s="365">
        <f>IF(NOT(ISBLANK($AB$11)),
    ROUND(SUMPRODUCT($H$45:$V$45,H26:V26),0),
    0)</f>
        <v>0</v>
      </c>
      <c r="AC26" s="367"/>
      <c r="AD26" s="365">
        <f>IF(NOT(ISBLANK($AD$11)),
    ROUND(SUMPRODUCT($H$46:$V$46,H26:V26),0)-AB26,
    0)</f>
        <v>0</v>
      </c>
      <c r="AE26" s="371"/>
      <c r="AF26" s="365">
        <f>IF(NOT(ISBLANK(AF$11)),
   ROUND(SUMPRODUCT($H$47:$V$47,H26:V26),0)-(AB26+AD26),
   0)</f>
        <v>0</v>
      </c>
      <c r="AG26" s="371"/>
      <c r="AH26" s="365">
        <f>IF(NOT(ISBLANK(AH$11)),
   ROUND(SUMPRODUCT($H$48:$V$48,H26:V26),0)-(AB26+AD26+AF26),
  0)</f>
        <v>0</v>
      </c>
      <c r="AI26" s="341">
        <f t="shared" si="11"/>
        <v>0</v>
      </c>
      <c r="AJ26" s="304"/>
      <c r="AK26" s="342" t="s">
        <v>236</v>
      </c>
      <c r="AL26" s="366"/>
      <c r="AM26" s="367"/>
      <c r="AN26" s="341">
        <f t="shared" si="16"/>
        <v>0</v>
      </c>
    </row>
    <row r="27" spans="2:40" ht="15.75" customHeight="1" thickBot="1">
      <c r="B27" s="599" t="s">
        <v>237</v>
      </c>
      <c r="C27" s="594"/>
      <c r="D27" s="594"/>
      <c r="E27" s="594"/>
      <c r="F27" s="373"/>
      <c r="G27" s="374"/>
      <c r="H27" s="375">
        <f ca="1">SUBTOTAL(9,H24:OFFSET(H27,-1,0))</f>
        <v>0</v>
      </c>
      <c r="I27" s="376"/>
      <c r="J27" s="375">
        <f ca="1">SUBTOTAL(9,J24:OFFSET(J27,-1,0))</f>
        <v>0</v>
      </c>
      <c r="K27" s="376"/>
      <c r="L27" s="375">
        <f ca="1">SUBTOTAL(9,L24:OFFSET(L27,-1,0))</f>
        <v>0</v>
      </c>
      <c r="M27" s="376"/>
      <c r="N27" s="375">
        <f ca="1">SUBTOTAL(9,N24:OFFSET(N27,-1,0))</f>
        <v>0</v>
      </c>
      <c r="O27" s="376"/>
      <c r="P27" s="375">
        <f ca="1">SUBTOTAL(9,P24:OFFSET(P27,-1,0))</f>
        <v>0</v>
      </c>
      <c r="Q27" s="376"/>
      <c r="R27" s="375">
        <f ca="1">SUBTOTAL(9,R24:OFFSET(R27,-1,0))</f>
        <v>0</v>
      </c>
      <c r="S27" s="376"/>
      <c r="T27" s="375">
        <f ca="1">SUBTOTAL(9,T24:OFFSET(T27,-1,0))</f>
        <v>0</v>
      </c>
      <c r="U27" s="376"/>
      <c r="V27" s="375">
        <f ca="1">SUBTOTAL(9,V24:OFFSET(V27,-1,0))</f>
        <v>0</v>
      </c>
      <c r="W27" s="356">
        <f t="shared" ca="1" si="1"/>
        <v>0</v>
      </c>
      <c r="X27" s="298"/>
      <c r="Y27" s="357" t="s">
        <v>237</v>
      </c>
      <c r="Z27" s="377"/>
      <c r="AA27" s="378"/>
      <c r="AB27" s="354">
        <f ca="1">SUBTOTAL(9,AB24:OFFSET(AB27,-1,0))</f>
        <v>0</v>
      </c>
      <c r="AC27" s="378"/>
      <c r="AD27" s="354">
        <f ca="1">SUBTOTAL(9,AD24:OFFSET(AD27,-1,0))</f>
        <v>0</v>
      </c>
      <c r="AE27" s="379"/>
      <c r="AF27" s="354">
        <f ca="1">SUBTOTAL(9,AF24:OFFSET(AF27,-1,0))</f>
        <v>0</v>
      </c>
      <c r="AG27" s="379"/>
      <c r="AH27" s="354">
        <f ca="1">SUBTOTAL(9,AH24:OFFSET(AH27,-1,0))</f>
        <v>0</v>
      </c>
      <c r="AI27" s="358">
        <f t="shared" ca="1" si="11"/>
        <v>0</v>
      </c>
      <c r="AJ27" s="298"/>
      <c r="AK27" s="357" t="s">
        <v>237</v>
      </c>
      <c r="AL27" s="377"/>
      <c r="AM27" s="378"/>
      <c r="AN27" s="358">
        <f t="shared" ca="1" si="16"/>
        <v>0</v>
      </c>
    </row>
    <row r="28" spans="2:40">
      <c r="B28" s="604"/>
      <c r="C28" s="605"/>
      <c r="D28" s="605"/>
      <c r="E28" s="605"/>
      <c r="F28" s="380"/>
      <c r="G28" s="381"/>
      <c r="H28" s="382"/>
      <c r="I28" s="381"/>
      <c r="J28" s="382"/>
      <c r="K28" s="383"/>
      <c r="L28" s="382"/>
      <c r="M28" s="383"/>
      <c r="N28" s="382"/>
      <c r="O28" s="383"/>
      <c r="P28" s="382"/>
      <c r="Q28" s="383"/>
      <c r="R28" s="382"/>
      <c r="S28" s="383"/>
      <c r="T28" s="382"/>
      <c r="U28" s="383"/>
      <c r="V28" s="382"/>
      <c r="W28" s="334">
        <f t="shared" si="1"/>
        <v>0</v>
      </c>
      <c r="X28" s="304"/>
      <c r="Y28" s="384" t="str">
        <f t="shared" ref="Y28:Y32" si="17">IF(B28&lt;&gt;"",B28,"")</f>
        <v/>
      </c>
      <c r="Z28" s="360"/>
      <c r="AA28" s="361"/>
      <c r="AB28" s="385">
        <f>IF(NOT(ISBLANK($AB$11)),
    ROUND(SUMPRODUCT($H$45:$V$45,H28:V28),0),
    0)</f>
        <v>0</v>
      </c>
      <c r="AC28" s="363"/>
      <c r="AD28" s="385">
        <f>IF(NOT(ISBLANK($AD$11)),
    ROUND(SUMPRODUCT($H$46:$V$46,H28:V28),0)-AB28,
    0)</f>
        <v>0</v>
      </c>
      <c r="AE28" s="363"/>
      <c r="AF28" s="385">
        <f>IF(NOT(ISBLANK(AF$11)),
   ROUND(SUMPRODUCT($H$47:$V$47,H28:V28),0)-(AB28+AD28),
   0)</f>
        <v>0</v>
      </c>
      <c r="AG28" s="363"/>
      <c r="AH28" s="385">
        <f>IF(NOT(ISBLANK(AH$11)),
   ROUND(SUMPRODUCT($H$48:$V$48,H28:V28),0)-(AB28+AD28+AF28),
  0)</f>
        <v>0</v>
      </c>
      <c r="AI28" s="330">
        <f t="shared" si="11"/>
        <v>0</v>
      </c>
      <c r="AJ28" s="304"/>
      <c r="AK28" s="384" t="str">
        <f t="shared" ref="AK28:AK32" si="18">IF(B28&lt;&gt;"",B28,"")</f>
        <v/>
      </c>
      <c r="AL28" s="360"/>
      <c r="AM28" s="361"/>
      <c r="AN28" s="330">
        <f t="shared" si="16"/>
        <v>0</v>
      </c>
    </row>
    <row r="29" spans="2:40">
      <c r="B29" s="606"/>
      <c r="C29" s="607"/>
      <c r="D29" s="607"/>
      <c r="E29" s="607"/>
      <c r="F29" s="386"/>
      <c r="G29" s="387"/>
      <c r="H29" s="388"/>
      <c r="I29" s="387"/>
      <c r="J29" s="388"/>
      <c r="K29" s="389"/>
      <c r="L29" s="388"/>
      <c r="M29" s="389"/>
      <c r="N29" s="388"/>
      <c r="O29" s="389"/>
      <c r="P29" s="388"/>
      <c r="Q29" s="389"/>
      <c r="R29" s="388"/>
      <c r="S29" s="389"/>
      <c r="T29" s="388"/>
      <c r="U29" s="389"/>
      <c r="V29" s="388"/>
      <c r="W29" s="341">
        <f t="shared" si="1"/>
        <v>0</v>
      </c>
      <c r="X29" s="304"/>
      <c r="Y29" s="390" t="str">
        <f t="shared" si="17"/>
        <v/>
      </c>
      <c r="Z29" s="391"/>
      <c r="AA29" s="369"/>
      <c r="AB29" s="337">
        <f>IF(NOT(ISBLANK($AB$11)),
    ROUND(SUMPRODUCT($H$45:$V$45,H29:V29),0),
    0)</f>
        <v>0</v>
      </c>
      <c r="AC29" s="370"/>
      <c r="AD29" s="337">
        <f>IF(NOT(ISBLANK($AD$11)),
    ROUND(SUMPRODUCT($H$46:$V$46,H29:V29),0)-AB29,
    0)</f>
        <v>0</v>
      </c>
      <c r="AE29" s="370"/>
      <c r="AF29" s="337">
        <f>IF(NOT(ISBLANK(AF$11)),
   ROUND(SUMPRODUCT($H$47:$V$47,H29:V29),0)-(AB29+AD29),
   0)</f>
        <v>0</v>
      </c>
      <c r="AG29" s="370"/>
      <c r="AH29" s="337">
        <f>IF(NOT(ISBLANK(AH$11)),
   ROUND(SUMPRODUCT($H$48:$V$48,H29:V29),0)-(AB29+AD29+AF29),
  0)</f>
        <v>0</v>
      </c>
      <c r="AI29" s="341">
        <f t="shared" si="11"/>
        <v>0</v>
      </c>
      <c r="AJ29" s="304"/>
      <c r="AK29" s="390" t="str">
        <f t="shared" si="18"/>
        <v/>
      </c>
      <c r="AL29" s="391"/>
      <c r="AM29" s="369"/>
      <c r="AN29" s="341">
        <f t="shared" si="16"/>
        <v>0</v>
      </c>
    </row>
    <row r="30" spans="2:40">
      <c r="B30" s="606"/>
      <c r="C30" s="607"/>
      <c r="D30" s="607"/>
      <c r="E30" s="607"/>
      <c r="F30" s="366"/>
      <c r="G30" s="367"/>
      <c r="H30" s="392"/>
      <c r="I30" s="367"/>
      <c r="J30" s="392"/>
      <c r="K30" s="371"/>
      <c r="L30" s="392"/>
      <c r="M30" s="371"/>
      <c r="N30" s="392"/>
      <c r="O30" s="371"/>
      <c r="P30" s="392"/>
      <c r="Q30" s="371"/>
      <c r="R30" s="392"/>
      <c r="S30" s="371"/>
      <c r="T30" s="392"/>
      <c r="U30" s="371"/>
      <c r="V30" s="392"/>
      <c r="W30" s="341">
        <f t="shared" si="1"/>
        <v>0</v>
      </c>
      <c r="X30" s="304"/>
      <c r="Y30" s="390" t="str">
        <f t="shared" si="17"/>
        <v/>
      </c>
      <c r="Z30" s="393"/>
      <c r="AA30" s="369"/>
      <c r="AB30" s="337">
        <f>IF(NOT(ISBLANK($AB$11)),
    ROUND(SUMPRODUCT($H$45:$V$45,H30:V30),0),
    0)</f>
        <v>0</v>
      </c>
      <c r="AC30" s="370"/>
      <c r="AD30" s="337">
        <f>IF(NOT(ISBLANK($AD$11)),
    ROUND(SUMPRODUCT($H$46:$V$46,H30:V30),0)-AB30,
    0)</f>
        <v>0</v>
      </c>
      <c r="AE30" s="370"/>
      <c r="AF30" s="337">
        <f>IF(NOT(ISBLANK(AF$11)),
   ROUND(SUMPRODUCT($H$47:$V$47,H30:V30),0)-(AB30+AD30),
   0)</f>
        <v>0</v>
      </c>
      <c r="AG30" s="370"/>
      <c r="AH30" s="337">
        <f>IF(NOT(ISBLANK(AH$11)),
   ROUND(SUMPRODUCT($H$48:$V$48,H30:V30),0)-(AB30+AD30+AF30),
  0)</f>
        <v>0</v>
      </c>
      <c r="AI30" s="341">
        <f t="shared" si="11"/>
        <v>0</v>
      </c>
      <c r="AJ30" s="304"/>
      <c r="AK30" s="390" t="str">
        <f t="shared" si="18"/>
        <v/>
      </c>
      <c r="AL30" s="393"/>
      <c r="AM30" s="369"/>
      <c r="AN30" s="341">
        <f t="shared" si="16"/>
        <v>0</v>
      </c>
    </row>
    <row r="31" spans="2:40">
      <c r="B31" s="606"/>
      <c r="C31" s="607"/>
      <c r="D31" s="607"/>
      <c r="E31" s="607"/>
      <c r="F31" s="366"/>
      <c r="G31" s="367"/>
      <c r="H31" s="392"/>
      <c r="I31" s="367"/>
      <c r="J31" s="392"/>
      <c r="K31" s="371"/>
      <c r="L31" s="392"/>
      <c r="M31" s="371"/>
      <c r="N31" s="392"/>
      <c r="O31" s="371"/>
      <c r="P31" s="392"/>
      <c r="Q31" s="371"/>
      <c r="R31" s="392"/>
      <c r="S31" s="371"/>
      <c r="T31" s="392"/>
      <c r="U31" s="371"/>
      <c r="V31" s="392"/>
      <c r="W31" s="341">
        <f t="shared" si="1"/>
        <v>0</v>
      </c>
      <c r="X31" s="304"/>
      <c r="Y31" s="390" t="str">
        <f t="shared" si="17"/>
        <v/>
      </c>
      <c r="Z31" s="393"/>
      <c r="AA31" s="369"/>
      <c r="AB31" s="337">
        <f>IF(NOT(ISBLANK($AB$11)),
    ROUND(SUMPRODUCT($H$45:$V$45,H31:V31),0),
    0)</f>
        <v>0</v>
      </c>
      <c r="AC31" s="370"/>
      <c r="AD31" s="337">
        <f>IF(NOT(ISBLANK($AD$11)),
    ROUND(SUMPRODUCT($H$46:$V$46,H31:V31),0)-AB31,
    0)</f>
        <v>0</v>
      </c>
      <c r="AE31" s="370"/>
      <c r="AF31" s="337">
        <f>IF(NOT(ISBLANK(AF$11)),
   ROUND(SUMPRODUCT($H$47:$V$47,H31:V31),0)-(AB31+AD31),
   0)</f>
        <v>0</v>
      </c>
      <c r="AG31" s="370"/>
      <c r="AH31" s="337">
        <f>IF(NOT(ISBLANK(AH$11)),
   ROUND(SUMPRODUCT($H$48:$V$48,H31:V31),0)-(AB31+AD31+AF31),
  0)</f>
        <v>0</v>
      </c>
      <c r="AI31" s="341">
        <f t="shared" si="11"/>
        <v>0</v>
      </c>
      <c r="AJ31" s="304"/>
      <c r="AK31" s="390" t="str">
        <f t="shared" si="18"/>
        <v/>
      </c>
      <c r="AL31" s="393"/>
      <c r="AM31" s="369"/>
      <c r="AN31" s="341">
        <f t="shared" si="16"/>
        <v>0</v>
      </c>
    </row>
    <row r="32" spans="2:40">
      <c r="B32" s="606"/>
      <c r="C32" s="607"/>
      <c r="D32" s="607"/>
      <c r="E32" s="607"/>
      <c r="F32" s="366"/>
      <c r="G32" s="367"/>
      <c r="H32" s="392"/>
      <c r="I32" s="367"/>
      <c r="J32" s="392"/>
      <c r="K32" s="371"/>
      <c r="L32" s="392"/>
      <c r="M32" s="371"/>
      <c r="N32" s="392"/>
      <c r="O32" s="371"/>
      <c r="P32" s="392"/>
      <c r="Q32" s="371"/>
      <c r="R32" s="392"/>
      <c r="S32" s="371"/>
      <c r="T32" s="392"/>
      <c r="U32" s="371"/>
      <c r="V32" s="392"/>
      <c r="W32" s="345">
        <f t="shared" si="1"/>
        <v>0</v>
      </c>
      <c r="X32" s="304"/>
      <c r="Y32" s="342" t="str">
        <f t="shared" si="17"/>
        <v/>
      </c>
      <c r="Z32" s="366"/>
      <c r="AA32" s="367"/>
      <c r="AB32" s="347">
        <f>IF(NOT(ISBLANK($AB$11)),
    ROUND(SUMPRODUCT($H$45:$V$45,H32:V32),0),
    0)</f>
        <v>0</v>
      </c>
      <c r="AC32" s="371"/>
      <c r="AD32" s="347">
        <f>IF(NOT(ISBLANK($AD$11)),
    ROUND(SUMPRODUCT($H$46:$V$46,H32:V32),0)-AB32,
    0)</f>
        <v>0</v>
      </c>
      <c r="AE32" s="371"/>
      <c r="AF32" s="347">
        <f>IF(NOT(ISBLANK(AF$11)),
   ROUND(SUMPRODUCT($H$47:$V$47,H32:V32),0)-(AB32+AD32),
   0)</f>
        <v>0</v>
      </c>
      <c r="AG32" s="371"/>
      <c r="AH32" s="347">
        <f>IF(NOT(ISBLANK(AH$11)),
   ROUND(SUMPRODUCT($H$48:$V$48,H32:V32),0)-(AB32+AD32+AF32),
  0)</f>
        <v>0</v>
      </c>
      <c r="AI32" s="345">
        <f t="shared" si="11"/>
        <v>0</v>
      </c>
      <c r="AJ32" s="304"/>
      <c r="AK32" s="342" t="str">
        <f t="shared" si="18"/>
        <v/>
      </c>
      <c r="AL32" s="366"/>
      <c r="AM32" s="367"/>
      <c r="AN32" s="345">
        <f t="shared" si="16"/>
        <v>0</v>
      </c>
    </row>
    <row r="33" spans="2:40" ht="15.75" customHeight="1" thickBot="1">
      <c r="B33" s="599" t="s">
        <v>238</v>
      </c>
      <c r="C33" s="594"/>
      <c r="D33" s="594"/>
      <c r="E33" s="594"/>
      <c r="F33" s="377"/>
      <c r="G33" s="378"/>
      <c r="H33" s="354">
        <f ca="1">SUBTOTAL(9,H27:OFFSET(H33,-1,0))</f>
        <v>0</v>
      </c>
      <c r="I33" s="378"/>
      <c r="J33" s="354">
        <f ca="1">SUBTOTAL(9,J27:OFFSET(J33,-1,0))</f>
        <v>0</v>
      </c>
      <c r="K33" s="379"/>
      <c r="L33" s="354">
        <f ca="1">SUBTOTAL(9,L27:OFFSET(L33,-1,0))</f>
        <v>0</v>
      </c>
      <c r="M33" s="379"/>
      <c r="N33" s="354">
        <f ca="1">SUBTOTAL(9,N27:OFFSET(N33,-1,0))</f>
        <v>0</v>
      </c>
      <c r="O33" s="379"/>
      <c r="P33" s="354">
        <f ca="1">SUBTOTAL(9,P27:OFFSET(P33,-1,0))</f>
        <v>0</v>
      </c>
      <c r="Q33" s="379"/>
      <c r="R33" s="354">
        <f ca="1">SUBTOTAL(9,R27:OFFSET(R33,-1,0))</f>
        <v>0</v>
      </c>
      <c r="S33" s="379"/>
      <c r="T33" s="354">
        <f ca="1">SUBTOTAL(9,T27:OFFSET(T33,-1,0))</f>
        <v>0</v>
      </c>
      <c r="U33" s="379"/>
      <c r="V33" s="354">
        <f ca="1">SUBTOTAL(9,V27:OFFSET(V33,-1,0))</f>
        <v>0</v>
      </c>
      <c r="W33" s="394">
        <f t="shared" ca="1" si="1"/>
        <v>0</v>
      </c>
      <c r="X33" s="298"/>
      <c r="Y33" s="395" t="s">
        <v>238</v>
      </c>
      <c r="Z33" s="377"/>
      <c r="AA33" s="378"/>
      <c r="AB33" s="354">
        <f ca="1">SUBTOTAL(9,AB27:OFFSET(AB33,-1,0))</f>
        <v>0</v>
      </c>
      <c r="AC33" s="378"/>
      <c r="AD33" s="354">
        <f ca="1">SUBTOTAL(9,AD27:OFFSET(AD33,-1,0))</f>
        <v>0</v>
      </c>
      <c r="AE33" s="379"/>
      <c r="AF33" s="354">
        <f ca="1">SUBTOTAL(9,AF27:OFFSET(AF33,-1,0))</f>
        <v>0</v>
      </c>
      <c r="AG33" s="379"/>
      <c r="AH33" s="354">
        <f ca="1">SUBTOTAL(9,AH27:OFFSET(AH33,-1,0))</f>
        <v>0</v>
      </c>
      <c r="AI33" s="394">
        <f t="shared" ca="1" si="11"/>
        <v>0</v>
      </c>
      <c r="AJ33" s="298"/>
      <c r="AK33" s="395" t="s">
        <v>238</v>
      </c>
      <c r="AL33" s="377"/>
      <c r="AM33" s="378"/>
      <c r="AN33" s="394">
        <f t="shared" ca="1" si="16"/>
        <v>0</v>
      </c>
    </row>
    <row r="34" spans="2:40" ht="29.25" customHeight="1">
      <c r="B34" s="608" t="s">
        <v>239</v>
      </c>
      <c r="C34" s="602"/>
      <c r="D34" s="602"/>
      <c r="E34" s="602"/>
      <c r="F34" s="396"/>
      <c r="G34" s="397"/>
      <c r="H34" s="398"/>
      <c r="I34" s="397"/>
      <c r="J34" s="398"/>
      <c r="K34" s="399"/>
      <c r="L34" s="398"/>
      <c r="M34" s="399"/>
      <c r="N34" s="398"/>
      <c r="O34" s="399"/>
      <c r="P34" s="398"/>
      <c r="Q34" s="399"/>
      <c r="R34" s="398"/>
      <c r="S34" s="399"/>
      <c r="T34" s="398"/>
      <c r="U34" s="399"/>
      <c r="V34" s="398"/>
      <c r="W34" s="330">
        <f t="shared" si="1"/>
        <v>0</v>
      </c>
      <c r="X34" s="304"/>
      <c r="Y34" s="400" t="s">
        <v>239</v>
      </c>
      <c r="Z34" s="396"/>
      <c r="AA34" s="397"/>
      <c r="AB34" s="365">
        <f>IF(NOT(ISBLANK($AB$11)),
    ROUND(SUMPRODUCT($H$45:$V$45,H34:V34),0),
    0)</f>
        <v>0</v>
      </c>
      <c r="AC34" s="397"/>
      <c r="AD34" s="365">
        <f>IF(NOT(ISBLANK($AD$11)),
    ROUND(SUMPRODUCT($H$46:$V$46,H34:V34),0)-AB34,
    0)</f>
        <v>0</v>
      </c>
      <c r="AE34" s="399"/>
      <c r="AF34" s="365">
        <f>IF(NOT(ISBLANK(AF$11)),
   ROUND(SUMPRODUCT($H$47:$V$47,H34:V34),0)-(AB34+AD34),
   0)</f>
        <v>0</v>
      </c>
      <c r="AG34" s="399"/>
      <c r="AH34" s="365">
        <f>IF(NOT(ISBLANK(AH$11)),
   ROUND(SUMPRODUCT($H$48:$V$48,H34:V34),0)-(AB34+AD34+AF34),
  0)</f>
        <v>0</v>
      </c>
      <c r="AI34" s="330">
        <f t="shared" si="11"/>
        <v>0</v>
      </c>
      <c r="AJ34" s="304"/>
      <c r="AK34" s="400" t="s">
        <v>239</v>
      </c>
      <c r="AL34" s="396"/>
      <c r="AM34" s="397"/>
      <c r="AN34" s="330">
        <f t="shared" si="16"/>
        <v>0</v>
      </c>
    </row>
    <row r="35" spans="2:40" ht="29.25" customHeight="1">
      <c r="B35" s="591" t="s">
        <v>240</v>
      </c>
      <c r="C35" s="592"/>
      <c r="D35" s="592"/>
      <c r="E35" s="592"/>
      <c r="F35" s="401"/>
      <c r="G35" s="381"/>
      <c r="H35" s="402"/>
      <c r="I35" s="381"/>
      <c r="J35" s="402"/>
      <c r="K35" s="383"/>
      <c r="L35" s="402"/>
      <c r="M35" s="383"/>
      <c r="N35" s="402"/>
      <c r="O35" s="383"/>
      <c r="P35" s="402"/>
      <c r="Q35" s="383"/>
      <c r="R35" s="402"/>
      <c r="S35" s="383"/>
      <c r="T35" s="402"/>
      <c r="U35" s="383"/>
      <c r="V35" s="402"/>
      <c r="W35" s="341">
        <f t="shared" si="1"/>
        <v>0</v>
      </c>
      <c r="X35" s="304"/>
      <c r="Y35" s="403" t="s">
        <v>240</v>
      </c>
      <c r="Z35" s="401"/>
      <c r="AA35" s="381"/>
      <c r="AB35" s="365">
        <f>IF(NOT(ISBLANK($AB$11)),
    ROUND(SUMPRODUCT($H$45:$V$45,H35:V35),0),
    0)</f>
        <v>0</v>
      </c>
      <c r="AC35" s="381"/>
      <c r="AD35" s="365">
        <f>IF(NOT(ISBLANK($AD$11)),
    ROUND(SUMPRODUCT($H$46:$V$46,H35:V35),0)-AB35,
    0)</f>
        <v>0</v>
      </c>
      <c r="AE35" s="383"/>
      <c r="AF35" s="365">
        <f>IF(NOT(ISBLANK(AF$11)),
   ROUND(SUMPRODUCT($H$47:$V$47,H35:V35),0)-(AB35+AD35),
   0)</f>
        <v>0</v>
      </c>
      <c r="AG35" s="383"/>
      <c r="AH35" s="365">
        <f>IF(NOT(ISBLANK(AH$11)),
   ROUND(SUMPRODUCT($H$48:$V$48,H35:V35),0)-(AB35+AD35+AF35),
  0)</f>
        <v>0</v>
      </c>
      <c r="AI35" s="341">
        <f t="shared" si="11"/>
        <v>0</v>
      </c>
      <c r="AJ35" s="304"/>
      <c r="AK35" s="403" t="s">
        <v>240</v>
      </c>
      <c r="AL35" s="401"/>
      <c r="AM35" s="381"/>
      <c r="AN35" s="341">
        <f t="shared" si="16"/>
        <v>0</v>
      </c>
    </row>
    <row r="36" spans="2:40" ht="29.25" customHeight="1">
      <c r="B36" s="591" t="s">
        <v>241</v>
      </c>
      <c r="C36" s="592"/>
      <c r="D36" s="592"/>
      <c r="E36" s="592"/>
      <c r="F36" s="366"/>
      <c r="G36" s="367"/>
      <c r="H36" s="404"/>
      <c r="I36" s="367"/>
      <c r="J36" s="404"/>
      <c r="K36" s="371"/>
      <c r="L36" s="404"/>
      <c r="M36" s="371"/>
      <c r="N36" s="404"/>
      <c r="O36" s="371"/>
      <c r="P36" s="404"/>
      <c r="Q36" s="371"/>
      <c r="R36" s="404"/>
      <c r="S36" s="371"/>
      <c r="T36" s="404"/>
      <c r="U36" s="371"/>
      <c r="V36" s="404"/>
      <c r="W36" s="341">
        <f t="shared" si="1"/>
        <v>0</v>
      </c>
      <c r="X36" s="304"/>
      <c r="Y36" s="403" t="s">
        <v>241</v>
      </c>
      <c r="Z36" s="366"/>
      <c r="AA36" s="367"/>
      <c r="AB36" s="365">
        <f>IF(NOT(ISBLANK($AB$11)),
    ROUND(SUMPRODUCT($H$45:$V$45,H36:V36),0),
    0)</f>
        <v>0</v>
      </c>
      <c r="AC36" s="367"/>
      <c r="AD36" s="365">
        <f>IF(NOT(ISBLANK($AD$11)),
    ROUND(SUMPRODUCT($H$46:$V$46,H36:V36),0)-AB36,
    0)</f>
        <v>0</v>
      </c>
      <c r="AE36" s="371"/>
      <c r="AF36" s="365">
        <f>IF(NOT(ISBLANK(AF$11)),
   ROUND(SUMPRODUCT($H$47:$V$47,H36:V36),0)-(AB36+AD36),
   0)</f>
        <v>0</v>
      </c>
      <c r="AG36" s="371"/>
      <c r="AH36" s="365">
        <f>IF(NOT(ISBLANK(AH$11)),
   ROUND(SUMPRODUCT($H$48:$V$48,H36:V36),0)-(AB36+AD36+AF36),
  0)</f>
        <v>0</v>
      </c>
      <c r="AI36" s="341">
        <f t="shared" si="11"/>
        <v>0</v>
      </c>
      <c r="AJ36" s="304"/>
      <c r="AK36" s="403" t="s">
        <v>241</v>
      </c>
      <c r="AL36" s="366"/>
      <c r="AM36" s="367"/>
      <c r="AN36" s="341">
        <f t="shared" si="16"/>
        <v>0</v>
      </c>
    </row>
    <row r="37" spans="2:40" ht="15.75" customHeight="1" thickBot="1">
      <c r="B37" s="593" t="s">
        <v>242</v>
      </c>
      <c r="C37" s="594"/>
      <c r="D37" s="594"/>
      <c r="E37" s="594"/>
      <c r="F37" s="377"/>
      <c r="G37" s="405"/>
      <c r="H37" s="354">
        <f ca="1">SUBTOTAL(9,H33:OFFSET(H37,-1,0))</f>
        <v>0</v>
      </c>
      <c r="I37" s="405"/>
      <c r="J37" s="354">
        <f ca="1">SUBTOTAL(9,J33:OFFSET(J37,-1,0))</f>
        <v>0</v>
      </c>
      <c r="K37" s="406"/>
      <c r="L37" s="354">
        <f ca="1">SUBTOTAL(9,L33:OFFSET(L37,-1,0))</f>
        <v>0</v>
      </c>
      <c r="M37" s="406"/>
      <c r="N37" s="354">
        <f ca="1">SUBTOTAL(9,N33:OFFSET(N37,-1,0))</f>
        <v>0</v>
      </c>
      <c r="O37" s="406"/>
      <c r="P37" s="354">
        <f ca="1">SUBTOTAL(9,P33:OFFSET(P37,-1,0))</f>
        <v>0</v>
      </c>
      <c r="Q37" s="406"/>
      <c r="R37" s="354">
        <f ca="1">SUBTOTAL(9,R33:OFFSET(R37,-1,0))</f>
        <v>0</v>
      </c>
      <c r="S37" s="406"/>
      <c r="T37" s="354">
        <f ca="1">SUBTOTAL(9,T33:OFFSET(T37,-1,0))</f>
        <v>0</v>
      </c>
      <c r="U37" s="406"/>
      <c r="V37" s="354">
        <f ca="1">SUBTOTAL(9,V33:OFFSET(V37,-1,0))</f>
        <v>0</v>
      </c>
      <c r="W37" s="358">
        <f t="shared" ca="1" si="1"/>
        <v>0</v>
      </c>
      <c r="X37" s="298"/>
      <c r="Y37" s="407" t="s">
        <v>242</v>
      </c>
      <c r="Z37" s="377"/>
      <c r="AA37" s="405"/>
      <c r="AB37" s="354">
        <f ca="1">SUBTOTAL(9,AB33:OFFSET(AB37,-1,0))</f>
        <v>0</v>
      </c>
      <c r="AC37" s="405"/>
      <c r="AD37" s="354">
        <f ca="1">SUBTOTAL(9,AD33:OFFSET(AD37,-1,0))</f>
        <v>0</v>
      </c>
      <c r="AE37" s="406"/>
      <c r="AF37" s="354">
        <f ca="1">SUBTOTAL(9,AF33:OFFSET(AF37,-1,0))</f>
        <v>0</v>
      </c>
      <c r="AG37" s="406"/>
      <c r="AH37" s="354">
        <f ca="1">SUBTOTAL(9,AH33:OFFSET(AH37,-1,0))</f>
        <v>0</v>
      </c>
      <c r="AI37" s="358">
        <f t="shared" ca="1" si="11"/>
        <v>0</v>
      </c>
      <c r="AJ37" s="298"/>
      <c r="AK37" s="407" t="s">
        <v>242</v>
      </c>
      <c r="AL37" s="377"/>
      <c r="AM37" s="405"/>
      <c r="AN37" s="358">
        <f t="shared" ca="1" si="16"/>
        <v>0</v>
      </c>
    </row>
    <row r="38" spans="2:40" ht="15.75" customHeight="1" thickBot="1">
      <c r="B38" s="595" t="s">
        <v>243</v>
      </c>
      <c r="C38" s="596"/>
      <c r="D38" s="596"/>
      <c r="E38" s="596"/>
      <c r="F38" s="408"/>
      <c r="G38" s="409"/>
      <c r="H38" s="410">
        <f ca="1">SUBTOTAL(9,H13:H37)</f>
        <v>0</v>
      </c>
      <c r="I38" s="409"/>
      <c r="J38" s="410">
        <f ca="1">SUBTOTAL(9,J13:J37)</f>
        <v>0</v>
      </c>
      <c r="K38" s="411"/>
      <c r="L38" s="410">
        <f ca="1">SUBTOTAL(9,L13:L37)</f>
        <v>0</v>
      </c>
      <c r="M38" s="411"/>
      <c r="N38" s="410">
        <f ca="1">SUBTOTAL(9,N13:N37)</f>
        <v>0</v>
      </c>
      <c r="O38" s="411"/>
      <c r="P38" s="410">
        <f ca="1">SUBTOTAL(9,P13:P37)</f>
        <v>0</v>
      </c>
      <c r="Q38" s="411"/>
      <c r="R38" s="410">
        <f ca="1">SUBTOTAL(9,R13:R37)</f>
        <v>0</v>
      </c>
      <c r="S38" s="411"/>
      <c r="T38" s="410">
        <f ca="1">SUBTOTAL(9,T13:T37)</f>
        <v>0</v>
      </c>
      <c r="U38" s="411"/>
      <c r="V38" s="410">
        <f ca="1">SUBTOTAL(9,V13:V37)</f>
        <v>0</v>
      </c>
      <c r="W38" s="412">
        <f t="shared" ca="1" si="1"/>
        <v>0</v>
      </c>
      <c r="X38" s="298"/>
      <c r="Y38" s="413" t="s">
        <v>243</v>
      </c>
      <c r="Z38" s="408"/>
      <c r="AA38" s="409"/>
      <c r="AB38" s="410">
        <f ca="1">SUBTOTAL(9,AB13:AB37)</f>
        <v>0</v>
      </c>
      <c r="AC38" s="409"/>
      <c r="AD38" s="410">
        <f ca="1">SUBTOTAL(9,AD13:AD37)</f>
        <v>0</v>
      </c>
      <c r="AE38" s="411"/>
      <c r="AF38" s="410">
        <f ca="1">SUBTOTAL(9,AF13:AF37)</f>
        <v>0</v>
      </c>
      <c r="AG38" s="411"/>
      <c r="AH38" s="410">
        <f ca="1">SUBTOTAL(9,AH13:AH37)</f>
        <v>0</v>
      </c>
      <c r="AI38" s="412">
        <f t="shared" ca="1" si="11"/>
        <v>0</v>
      </c>
      <c r="AJ38" s="359"/>
      <c r="AK38" s="413" t="s">
        <v>243</v>
      </c>
      <c r="AL38" s="408"/>
      <c r="AM38" s="409"/>
      <c r="AN38" s="410">
        <f t="shared" ca="1" si="16"/>
        <v>0</v>
      </c>
    </row>
    <row r="39" spans="2:40" ht="16" thickBot="1">
      <c r="B39" s="414"/>
      <c r="C39" s="414"/>
      <c r="D39" s="414"/>
      <c r="E39" s="414"/>
      <c r="F39" s="414"/>
      <c r="G39" s="414"/>
      <c r="H39" s="297"/>
      <c r="I39" s="297"/>
      <c r="J39" s="297"/>
      <c r="K39" s="297"/>
      <c r="L39" s="297"/>
      <c r="M39" s="297"/>
      <c r="N39" s="298"/>
      <c r="O39" s="298"/>
      <c r="P39" s="298"/>
      <c r="Q39" s="298"/>
      <c r="R39" s="298"/>
      <c r="S39" s="298"/>
      <c r="T39" s="298"/>
      <c r="U39" s="298"/>
      <c r="V39" s="298"/>
      <c r="Y39" s="413" t="s">
        <v>244</v>
      </c>
      <c r="Z39" s="415"/>
      <c r="AA39" s="416">
        <f ca="1">IFERROR(SUBTOTAL(9,AA12:OFFSET(AA24,-1,0))/(1720*YEARFRAC(AB10,AB11)),0)</f>
        <v>0</v>
      </c>
      <c r="AB39" s="417"/>
      <c r="AC39" s="416">
        <f ca="1">IFERROR(SUBTOTAL(9,AC12:OFFSET(AC24,-1,0))/(1720*YEARFRAC(AD10,AD11)),0)</f>
        <v>0</v>
      </c>
      <c r="AD39" s="417"/>
      <c r="AE39" s="416">
        <f ca="1">IFERROR(SUBTOTAL(9,AE12:OFFSET(AE24,-1,0))/(1720*YEARFRAC(AF10,AF11)),0)</f>
        <v>0</v>
      </c>
      <c r="AF39" s="417"/>
      <c r="AG39" s="416">
        <f ca="1">IFERROR(SUBTOTAL(9,AG12:OFFSET(AG24,-1,0))/(1720*YEARFRAC(AH10,AH11)),0)</f>
        <v>0</v>
      </c>
      <c r="AH39" s="417"/>
      <c r="AI39" s="418"/>
    </row>
    <row r="40" spans="2:40">
      <c r="B40" s="419" t="s">
        <v>245</v>
      </c>
      <c r="C40" s="420"/>
      <c r="D40" s="420"/>
      <c r="E40" s="420"/>
      <c r="F40" s="421"/>
      <c r="G40" s="421"/>
      <c r="H40" s="422"/>
      <c r="I40" s="422"/>
      <c r="J40" s="422"/>
      <c r="K40" s="422"/>
      <c r="L40" s="422"/>
      <c r="M40" s="423"/>
      <c r="N40" s="298"/>
      <c r="O40" s="298"/>
      <c r="P40" s="298"/>
      <c r="Q40" s="298"/>
      <c r="R40" s="298"/>
      <c r="S40" s="298"/>
      <c r="T40" s="298"/>
      <c r="U40" s="298"/>
      <c r="V40" s="424">
        <f ca="1">SUMPRODUCT(--(H12:V12="Montant")*ROUND(H13:V38,0))/3</f>
        <v>0</v>
      </c>
      <c r="W40" s="425">
        <f ca="1">SUMPRODUCT(ROUND(W13:W38,0))/3</f>
        <v>0</v>
      </c>
      <c r="Y40" s="419" t="s">
        <v>245</v>
      </c>
      <c r="Z40" s="426"/>
      <c r="AA40" s="426"/>
      <c r="AB40" s="427"/>
      <c r="AC40" s="427"/>
      <c r="AD40" s="427"/>
      <c r="AE40" s="427"/>
      <c r="AF40" s="427"/>
      <c r="AG40" s="427"/>
      <c r="AH40" s="427"/>
      <c r="AI40" s="428"/>
    </row>
    <row r="41" spans="2:40">
      <c r="B41" s="429" t="s">
        <v>246</v>
      </c>
      <c r="C41" s="430"/>
      <c r="D41" s="430"/>
      <c r="E41" s="430"/>
      <c r="F41" s="431"/>
      <c r="G41" s="431"/>
      <c r="H41" s="431"/>
      <c r="I41" s="432"/>
      <c r="J41" s="432"/>
      <c r="K41" s="432"/>
      <c r="L41" s="432"/>
      <c r="M41" s="433"/>
      <c r="N41" s="292"/>
      <c r="O41" s="292"/>
      <c r="P41" s="292"/>
      <c r="Q41" s="292"/>
      <c r="R41" s="292"/>
      <c r="S41" s="292"/>
      <c r="T41" s="292"/>
      <c r="U41" s="292"/>
      <c r="V41" s="292"/>
      <c r="Y41" s="429" t="s">
        <v>247</v>
      </c>
      <c r="Z41" s="431"/>
      <c r="AA41" s="431"/>
      <c r="AB41" s="431"/>
      <c r="AC41" s="432"/>
      <c r="AD41" s="432"/>
      <c r="AE41" s="432"/>
      <c r="AF41" s="432"/>
      <c r="AG41" s="432"/>
      <c r="AH41" s="432"/>
      <c r="AI41" s="433"/>
      <c r="AJ41" s="292"/>
    </row>
    <row r="42" spans="2:40">
      <c r="B42" s="434" t="s">
        <v>248</v>
      </c>
      <c r="C42" s="435"/>
      <c r="D42" s="435"/>
      <c r="E42" s="435"/>
      <c r="F42" s="436"/>
      <c r="G42" s="436"/>
      <c r="H42" s="436"/>
      <c r="I42" s="437"/>
      <c r="J42" s="437"/>
      <c r="K42" s="437"/>
      <c r="L42" s="437"/>
      <c r="M42" s="438"/>
      <c r="N42" s="292"/>
      <c r="O42" s="292"/>
      <c r="P42" s="292"/>
      <c r="Q42" s="292"/>
      <c r="R42" s="292"/>
      <c r="S42" s="292"/>
      <c r="T42" s="292"/>
      <c r="U42" s="292"/>
      <c r="V42" s="292"/>
      <c r="Y42" s="429" t="s">
        <v>249</v>
      </c>
      <c r="Z42" s="431"/>
      <c r="AA42" s="431"/>
      <c r="AB42" s="431"/>
      <c r="AC42" s="432"/>
      <c r="AD42" s="432"/>
      <c r="AE42" s="432"/>
      <c r="AF42" s="432"/>
      <c r="AG42" s="432"/>
      <c r="AH42" s="432"/>
      <c r="AI42" s="433"/>
      <c r="AJ42" s="292"/>
    </row>
    <row r="43" spans="2:40" ht="15" customHeight="1">
      <c r="B43" s="597" t="s">
        <v>250</v>
      </c>
      <c r="C43" s="597"/>
      <c r="D43" s="597"/>
      <c r="E43" s="597"/>
      <c r="F43" s="597"/>
      <c r="G43" s="597"/>
      <c r="H43" s="597"/>
      <c r="I43" s="597"/>
      <c r="J43" s="597"/>
      <c r="K43" s="597"/>
      <c r="L43" s="597"/>
      <c r="M43" s="597"/>
      <c r="N43" s="439"/>
      <c r="O43" s="439"/>
      <c r="P43" s="439"/>
      <c r="Q43" s="439"/>
      <c r="R43" s="439"/>
      <c r="S43" s="439"/>
      <c r="T43" s="439"/>
      <c r="U43" s="439"/>
      <c r="V43" s="439"/>
      <c r="Y43" s="598" t="s">
        <v>250</v>
      </c>
      <c r="Z43" s="598"/>
      <c r="AA43" s="598"/>
      <c r="AB43" s="598"/>
      <c r="AC43" s="598"/>
      <c r="AD43" s="598"/>
      <c r="AE43" s="598"/>
      <c r="AF43" s="598"/>
      <c r="AG43" s="598"/>
      <c r="AH43" s="598"/>
      <c r="AI43" s="598"/>
      <c r="AJ43" s="439"/>
    </row>
    <row r="44" spans="2:40" ht="15" customHeight="1">
      <c r="B44" s="440"/>
      <c r="C44" s="440"/>
      <c r="D44" s="440"/>
      <c r="E44" s="440"/>
      <c r="F44" s="440"/>
      <c r="G44" s="440"/>
      <c r="H44" s="440"/>
      <c r="I44" s="440"/>
      <c r="J44" s="440"/>
      <c r="K44" s="440"/>
      <c r="L44" s="440"/>
      <c r="M44" s="440"/>
      <c r="N44" s="439"/>
      <c r="O44" s="439"/>
      <c r="P44" s="439"/>
      <c r="Q44" s="439"/>
      <c r="R44" s="439"/>
      <c r="S44" s="439"/>
      <c r="T44" s="439"/>
      <c r="U44" s="439"/>
      <c r="V44" s="439"/>
      <c r="Y44" s="440"/>
      <c r="Z44" s="440"/>
      <c r="AA44" s="440"/>
      <c r="AB44" s="440"/>
      <c r="AC44" s="440"/>
      <c r="AD44" s="440"/>
      <c r="AE44" s="440"/>
      <c r="AF44" s="440"/>
      <c r="AG44" s="440"/>
      <c r="AH44" s="441">
        <f ca="1">SUMPRODUCT(--(AB12:AH12="Montant")*ROUND(AB13:AH38,0))/3</f>
        <v>0</v>
      </c>
      <c r="AI44" s="442">
        <f ca="1">SUMPRODUCT(ROUND(AI13:AI38,0))/3</f>
        <v>0</v>
      </c>
      <c r="AJ44" s="439"/>
    </row>
    <row r="45" spans="2:40" hidden="1">
      <c r="G45" s="443" t="s">
        <v>251</v>
      </c>
      <c r="H45" s="444" t="str">
        <f>IF(AND(NOT(ISBLANK($AB$11)),NOT(ISBLANK(H$10)),NOT(ISBLANK(H$11))),
   MAX(0,MIN($AB$11,H$11)-H$10+1)/(H$11-H$10+1),
   "")</f>
        <v/>
      </c>
      <c r="I45" s="445"/>
      <c r="J45" s="444" t="str">
        <f>IF(AND(NOT(ISBLANK($AB$11)),NOT(ISBLANK(J$10)),NOT(ISBLANK(J$11))),
   MAX(0,MIN($AB$11,J$11)-J$10+1)/(J$11-J$10+1),
   "")</f>
        <v/>
      </c>
      <c r="K45" s="445"/>
      <c r="L45" s="444" t="str">
        <f>IF(AND(NOT(ISBLANK($AB$11)),NOT(ISBLANK(L$10)),NOT(ISBLANK(L$11))),
   MAX(0,MIN($AB$11,L$11)-L$10+1)/(L$11-L$10+1),
   "")</f>
        <v/>
      </c>
      <c r="M45" s="445"/>
      <c r="N45" s="444" t="str">
        <f>IF(AND(NOT(ISBLANK($AB$11)),NOT(ISBLANK(N$10)),NOT(ISBLANK(N$11))),
   MAX(0,MIN($AB$11,N$11)-N$10+1)/(N$11-N$10+1),
   "")</f>
        <v/>
      </c>
      <c r="O45" s="445"/>
      <c r="P45" s="444" t="str">
        <f>IF(AND(NOT(ISBLANK($AB$11)),NOT(ISBLANK(P$10)),NOT(ISBLANK(P$11))),
   MAX(0,MIN($AB$11,P$11)-P$10+1)/(P$11-P$10+1),
   "")</f>
        <v/>
      </c>
      <c r="Q45" s="445"/>
      <c r="R45" s="444" t="str">
        <f>IF(AND(NOT(ISBLANK($AB$11)),NOT(ISBLANK(R$10)),NOT(ISBLANK(R$11))),
   MAX(0,MIN($AB$11,R$11)-R$10+1)/(R$11-R$10+1),
   "")</f>
        <v/>
      </c>
      <c r="S45" s="445"/>
      <c r="T45" s="444" t="str">
        <f>IF(AND(NOT(ISBLANK($AB$11)),NOT(ISBLANK(T$10)),NOT(ISBLANK(T$11))),
   MAX(0,MIN($AB$11,T$11)-T$10+1)/(T$11-T$10+1),
   "")</f>
        <v/>
      </c>
      <c r="U45" s="445"/>
      <c r="V45" s="446" t="str">
        <f>IF(AND(NOT(ISBLANK($AB$11)),NOT(ISBLANK(V$10)),NOT(ISBLANK(V$11))),
   MAX(0,MIN($AB$11,V$11)-V$10+1)/(V$11-V$10+1),
   "")</f>
        <v/>
      </c>
    </row>
    <row r="46" spans="2:40" hidden="1">
      <c r="G46" s="447" t="s">
        <v>252</v>
      </c>
      <c r="H46" s="448" t="str">
        <f>IF(AND(NOT(ISBLANK($AD$11)),NOT(ISBLANK(H$10)),NOT(ISBLANK(H$11))),
   MAX(0,MIN($AD$11,H$11)-H$10+1)/(H$11-H$10+1),
   "")</f>
        <v/>
      </c>
      <c r="I46" s="449"/>
      <c r="J46" s="448" t="str">
        <f>IF(AND(NOT(ISBLANK($AD$11)),NOT(ISBLANK(J$10)),NOT(ISBLANK(J$11))),
   MAX(0,MIN($AD$11,J$11)-J$10+1)/(J$11-J$10+1),
   "")</f>
        <v/>
      </c>
      <c r="K46" s="449"/>
      <c r="L46" s="448" t="str">
        <f>IF(AND(NOT(ISBLANK($AD$11)),NOT(ISBLANK(L$10)),NOT(ISBLANK(L$11))),
   MAX(0,MIN($AD$11,L$11)-L$10+1)/(L$11-L$10+1),
   "")</f>
        <v/>
      </c>
      <c r="M46" s="449"/>
      <c r="N46" s="448" t="str">
        <f>IF(AND(NOT(ISBLANK($AD$11)),NOT(ISBLANK(N$10)),NOT(ISBLANK(N$11))),
   MAX(0,MIN($AD$11,N$11)-N$10+1)/(N$11-N$10+1),
   "")</f>
        <v/>
      </c>
      <c r="O46" s="449"/>
      <c r="P46" s="448" t="str">
        <f>IF(AND(NOT(ISBLANK($AD$11)),NOT(ISBLANK(P$10)),NOT(ISBLANK(P$11))),
   MAX(0,MIN($AD$11,P$11)-P$10+1)/(P$11-P$10+1),
   "")</f>
        <v/>
      </c>
      <c r="Q46" s="449"/>
      <c r="R46" s="448" t="str">
        <f>IF(AND(NOT(ISBLANK($AD$11)),NOT(ISBLANK(R$10)),NOT(ISBLANK(R$11))),
   MAX(0,MIN($AD$11,R$11)-R$10+1)/(R$11-R$10+1),
   "")</f>
        <v/>
      </c>
      <c r="S46" s="449"/>
      <c r="T46" s="448" t="str">
        <f>IF(AND(NOT(ISBLANK($AD$11)),NOT(ISBLANK(T$10)),NOT(ISBLANK(T$11))),
   MAX(0,MIN($AD$11,T$11)-T$10+1)/(T$11-T$10+1),
   "")</f>
        <v/>
      </c>
      <c r="U46" s="449"/>
      <c r="V46" s="450" t="str">
        <f>IF(AND(NOT(ISBLANK($AD$11)),NOT(ISBLANK(V$10)),NOT(ISBLANK(V$11))),
   MAX(0,MIN($AD$11,V$11)-V$10+1)/(V$11-V$10+1),
   "")</f>
        <v/>
      </c>
    </row>
    <row r="47" spans="2:40" hidden="1">
      <c r="G47" s="447" t="s">
        <v>253</v>
      </c>
      <c r="H47" s="448" t="str">
        <f>IF(AND(NOT(ISBLANK($AF$11)),NOT(ISBLANK(H$10)),NOT(ISBLANK(H$11))),
   MAX(0,MIN($AF$11,H$11)-H$10+1)/(H$11-H$10+1),
   "")</f>
        <v/>
      </c>
      <c r="I47" s="449"/>
      <c r="J47" s="448" t="str">
        <f>IF(AND(NOT(ISBLANK($AF$11)),NOT(ISBLANK(J$10)),NOT(ISBLANK(J$11))),
   MAX(0,MIN($AF$11,J$11)-J$10+1)/(J$11-J$10+1),
   "")</f>
        <v/>
      </c>
      <c r="K47" s="449"/>
      <c r="L47" s="448" t="str">
        <f>IF(AND(NOT(ISBLANK($AF$11)),NOT(ISBLANK(L$10)),NOT(ISBLANK(L$11))),
   MAX(0,MIN($AF$11,L$11)-L$10+1)/(L$11-L$10+1),
   "")</f>
        <v/>
      </c>
      <c r="M47" s="449"/>
      <c r="N47" s="448" t="str">
        <f>IF(AND(NOT(ISBLANK($AF$11)),NOT(ISBLANK(N$10)),NOT(ISBLANK(N$11))),
   MAX(0,MIN($AF$11,N$11)-N$10+1)/(N$11-N$10+1),
   "")</f>
        <v/>
      </c>
      <c r="O47" s="449"/>
      <c r="P47" s="448" t="str">
        <f>IF(AND(NOT(ISBLANK($AF$11)),NOT(ISBLANK(P$10)),NOT(ISBLANK(P$11))),
   MAX(0,MIN($AF$11,P$11)-P$10+1)/(P$11-P$10+1),
   "")</f>
        <v/>
      </c>
      <c r="Q47" s="449"/>
      <c r="R47" s="448" t="str">
        <f>IF(AND(NOT(ISBLANK($AF$11)),NOT(ISBLANK(R$10)),NOT(ISBLANK(R$11))),
   MAX(0,MIN($AF$11,R$11)-R$10+1)/(R$11-R$10+1),
   "")</f>
        <v/>
      </c>
      <c r="S47" s="449"/>
      <c r="T47" s="448" t="str">
        <f>IF(AND(NOT(ISBLANK($AF$11)),NOT(ISBLANK(T$10)),NOT(ISBLANK(T$11))),
   MAX(0,MIN($AF$11,T$11)-T$10+1)/(T$11-T$10+1),
   "")</f>
        <v/>
      </c>
      <c r="U47" s="449"/>
      <c r="V47" s="450" t="str">
        <f>IF(AND(NOT(ISBLANK($AF$11)),NOT(ISBLANK(V$10)),NOT(ISBLANK(V$11))),
   MAX(0,MIN($AF$11,V$11)-V$10+1)/(V$11-V$10+1),
   "")</f>
        <v/>
      </c>
    </row>
    <row r="48" spans="2:40" hidden="1">
      <c r="G48" s="451" t="s">
        <v>254</v>
      </c>
      <c r="H48" s="452" t="str">
        <f>IF(AND(NOT(ISBLANK($AH$11)),NOT(ISBLANK(H$10)),NOT(ISBLANK(H$11))),
   MAX(0,MIN($AH$11,H$11)-H$10+1)/(H$11-H$10+1),
   "")</f>
        <v/>
      </c>
      <c r="I48" s="453"/>
      <c r="J48" s="452" t="str">
        <f>IF(AND(NOT(ISBLANK($AH$11)),NOT(ISBLANK(J$10)),NOT(ISBLANK(J$11))),
   MAX(0,MIN($AH$11,J$11)-J$10+1)/(J$11-J$10+1),
   "")</f>
        <v/>
      </c>
      <c r="K48" s="453"/>
      <c r="L48" s="452" t="str">
        <f>IF(AND(NOT(ISBLANK($AH$11)),NOT(ISBLANK(L$10)),NOT(ISBLANK(L$11))),
   MAX(0,MIN($AH$11,L$11)-L$10+1)/(L$11-L$10+1),
   "")</f>
        <v/>
      </c>
      <c r="M48" s="453"/>
      <c r="N48" s="452" t="str">
        <f>IF(AND(NOT(ISBLANK($AH$11)),NOT(ISBLANK(N$10)),NOT(ISBLANK(N$11))),
   MAX(0,MIN($AH$11,N$11)-N$10+1)/(N$11-N$10+1),
   "")</f>
        <v/>
      </c>
      <c r="O48" s="453"/>
      <c r="P48" s="452" t="str">
        <f>IF(AND(NOT(ISBLANK($AH$11)),NOT(ISBLANK(P$10)),NOT(ISBLANK(P$11))),
   MAX(0,MIN($AH$11,P$11)-P$10+1)/(P$11-P$10+1),
   "")</f>
        <v/>
      </c>
      <c r="Q48" s="453"/>
      <c r="R48" s="452" t="str">
        <f>IF(AND(NOT(ISBLANK($AH$11)),NOT(ISBLANK(R$10)),NOT(ISBLANK(R$11))),
   MAX(0,MIN($AH$11,R$11)-R$10+1)/(R$11-R$10+1),
   "")</f>
        <v/>
      </c>
      <c r="S48" s="453"/>
      <c r="T48" s="452" t="str">
        <f>IF(AND(NOT(ISBLANK($AH$11)),NOT(ISBLANK(T$10)),NOT(ISBLANK(T$11))),
   MAX(0,MIN($AH$11,T$11)-T$10+1)/(T$11-T$10+1),
   "")</f>
        <v/>
      </c>
      <c r="U48" s="453"/>
      <c r="V48" s="454" t="str">
        <f>IF(AND(NOT(ISBLANK($AH$11)),NOT(ISBLANK(V$10)),NOT(ISBLANK(V$11))),
   MAX(0,MIN($AH$11,V$11)-V$10+1)/(V$11-V$10+1),
   "")</f>
        <v/>
      </c>
    </row>
    <row r="51" spans="6:10">
      <c r="F51" s="455" t="s">
        <v>255</v>
      </c>
      <c r="G51" s="456" t="s">
        <v>256</v>
      </c>
      <c r="H51" s="457" t="s">
        <v>257</v>
      </c>
      <c r="I51" s="456" t="s">
        <v>258</v>
      </c>
      <c r="J51" s="456" t="s">
        <v>259</v>
      </c>
    </row>
    <row r="52" spans="6:10">
      <c r="F52" s="291" t="str">
        <f>G9</f>
        <v>LOT 1</v>
      </c>
      <c r="G52" s="458" t="str">
        <f t="shared" ref="G52" si="19">IF(ISNUMBER($H$10),$H$10,"")</f>
        <v/>
      </c>
      <c r="H52" s="458" t="str">
        <f>IF(ISNUMBER($H$11),$H$11,"")</f>
        <v/>
      </c>
      <c r="I52" s="459" t="str">
        <f>IF(ISNUMBER(Tableau5[[#This Row],[Date de début]]),
      12*YEARFRAC(MIN(Tableau5[Date de début]), Tableau5[[#This Row],[Date de début]]),
      "")</f>
        <v/>
      </c>
      <c r="J52" s="460" t="str">
        <f>IF(AND(ISNUMBER(Tableau5[[#This Row],[Date de début]]),ISNUMBER(Tableau5[[#This Row],[Date de fin]])),
      12*YEARFRAC( Tableau5[[#This Row],[Date de début]],Tableau5[[#This Row],[Date de fin]]),
      "")</f>
        <v/>
      </c>
    </row>
    <row r="53" spans="6:10">
      <c r="F53" s="291" t="str">
        <f>I9</f>
        <v>LOT 2</v>
      </c>
      <c r="G53" s="458" t="str">
        <f>IF(ISNUMBER($J$10),$J$10,"")</f>
        <v/>
      </c>
      <c r="H53" s="458" t="str">
        <f>IF(ISNUMBER($J$11),$J$11,"")</f>
        <v/>
      </c>
      <c r="I53" s="459" t="str">
        <f>IF(ISNUMBER(Tableau5[[#This Row],[Date de début]]),
      12*YEARFRAC(MIN(Tableau5[Date de début]), Tableau5[[#This Row],[Date de début]]),
      "")</f>
        <v/>
      </c>
      <c r="J53" s="460" t="str">
        <f>IF(AND(ISNUMBER(Tableau5[[#This Row],[Date de début]]),ISNUMBER(Tableau5[[#This Row],[Date de fin]])),
      12*YEARFRAC( Tableau5[[#This Row],[Date de début]],Tableau5[[#This Row],[Date de fin]]),
      "")</f>
        <v/>
      </c>
    </row>
    <row r="54" spans="6:10">
      <c r="F54" s="291" t="str">
        <f>K9</f>
        <v>LOT 3</v>
      </c>
      <c r="G54" s="458" t="str">
        <f>IF(ISNUMBER($L$10),$L$10,"")</f>
        <v/>
      </c>
      <c r="H54" s="458" t="str">
        <f>IF(ISNUMBER($L$11),$L$11,"")</f>
        <v/>
      </c>
      <c r="I54" s="459" t="str">
        <f>IF(ISNUMBER(Tableau5[[#This Row],[Date de début]]),
      12*YEARFRAC(MIN(Tableau5[Date de début]), Tableau5[[#This Row],[Date de début]]),
      "")</f>
        <v/>
      </c>
      <c r="J54" s="460" t="str">
        <f>IF(AND(ISNUMBER(Tableau5[[#This Row],[Date de début]]),ISNUMBER(Tableau5[[#This Row],[Date de fin]])),
      12*YEARFRAC( Tableau5[[#This Row],[Date de début]],Tableau5[[#This Row],[Date de fin]]),
      "")</f>
        <v/>
      </c>
    </row>
    <row r="55" spans="6:10">
      <c r="F55" s="291" t="str">
        <f>M9</f>
        <v>LOT 4</v>
      </c>
      <c r="G55" s="458" t="str">
        <f>IF(ISNUMBER($N$10),$N$10,"")</f>
        <v/>
      </c>
      <c r="H55" s="458" t="str">
        <f>IF(ISNUMBER($N$11),$N$11,"")</f>
        <v/>
      </c>
      <c r="I55" s="459" t="str">
        <f>IF(ISNUMBER(Tableau5[[#This Row],[Date de début]]),
      12*YEARFRAC(MIN(Tableau5[Date de début]), Tableau5[[#This Row],[Date de début]]),
      "")</f>
        <v/>
      </c>
      <c r="J55" s="460" t="str">
        <f>IF(AND(ISNUMBER(Tableau5[[#This Row],[Date de début]]),ISNUMBER(Tableau5[[#This Row],[Date de fin]])),
      12*YEARFRAC( Tableau5[[#This Row],[Date de début]],Tableau5[[#This Row],[Date de fin]]),
      "")</f>
        <v/>
      </c>
    </row>
    <row r="56" spans="6:10">
      <c r="F56" s="291" t="str">
        <f>O9</f>
        <v>LOT 5</v>
      </c>
      <c r="G56" s="458" t="str">
        <f>IF(ISNUMBER($P$10),$P$10,"")</f>
        <v/>
      </c>
      <c r="H56" s="458" t="str">
        <f>IF(ISNUMBER($P$11),$P$11,"")</f>
        <v/>
      </c>
      <c r="I56" s="459" t="str">
        <f>IF(ISNUMBER(Tableau5[[#This Row],[Date de début]]),
      12*YEARFRAC(MIN(Tableau5[Date de début]), Tableau5[[#This Row],[Date de début]]),
      "")</f>
        <v/>
      </c>
      <c r="J56" s="460" t="str">
        <f>IF(AND(ISNUMBER(Tableau5[[#This Row],[Date de début]]),ISNUMBER(Tableau5[[#This Row],[Date de fin]])),
      12*YEARFRAC( Tableau5[[#This Row],[Date de début]],Tableau5[[#This Row],[Date de fin]]),
      "")</f>
        <v/>
      </c>
    </row>
    <row r="57" spans="6:10">
      <c r="F57" s="291" t="str">
        <f>Q9</f>
        <v>LOT 6</v>
      </c>
      <c r="G57" s="458" t="str">
        <f>IF(ISNUMBER($R$10),$R$10,"")</f>
        <v/>
      </c>
      <c r="H57" s="458" t="str">
        <f>IF(ISNUMBER($R$11),$R$11,"")</f>
        <v/>
      </c>
      <c r="I57" s="459" t="str">
        <f>IF(ISNUMBER(Tableau5[[#This Row],[Date de début]]),
      12*YEARFRAC(MIN(Tableau5[Date de début]), Tableau5[[#This Row],[Date de début]]),
      "")</f>
        <v/>
      </c>
      <c r="J57" s="460" t="str">
        <f>IF(AND(ISNUMBER(Tableau5[[#This Row],[Date de début]]),ISNUMBER(Tableau5[[#This Row],[Date de fin]])),
      12*YEARFRAC( Tableau5[[#This Row],[Date de début]],Tableau5[[#This Row],[Date de fin]]),
      "")</f>
        <v/>
      </c>
    </row>
    <row r="58" spans="6:10">
      <c r="F58" s="291" t="str">
        <f>S9</f>
        <v>LOT 7</v>
      </c>
      <c r="G58" s="458" t="str">
        <f>IF(ISNUMBER($T$10),$T$10,"")</f>
        <v/>
      </c>
      <c r="H58" s="458" t="str">
        <f>IF(ISNUMBER($T$11),$T$11,"")</f>
        <v/>
      </c>
      <c r="I58" s="459" t="str">
        <f>IF(ISNUMBER(Tableau5[[#This Row],[Date de début]]),
      12*YEARFRAC(MIN(Tableau5[Date de début]), Tableau5[[#This Row],[Date de début]]),
      "")</f>
        <v/>
      </c>
      <c r="J58" s="460" t="str">
        <f>IF(AND(ISNUMBER(Tableau5[[#This Row],[Date de début]]),ISNUMBER(Tableau5[[#This Row],[Date de fin]])),
      12*YEARFRAC( Tableau5[[#This Row],[Date de début]],Tableau5[[#This Row],[Date de fin]]),
      "")</f>
        <v/>
      </c>
    </row>
    <row r="59" spans="6:10">
      <c r="F59" s="291" t="str">
        <f>U9</f>
        <v>LOT 8</v>
      </c>
      <c r="G59" s="458" t="str">
        <f>IF(ISNUMBER($V$10),$V$10,"")</f>
        <v/>
      </c>
      <c r="H59" s="458" t="str">
        <f>IF(ISNUMBER($V$11),$V$11,"")</f>
        <v/>
      </c>
      <c r="I59" s="459" t="str">
        <f>IF(ISNUMBER(Tableau5[[#This Row],[Date de début]]),
      12*YEARFRAC(MIN(Tableau5[Date de début]), Tableau5[[#This Row],[Date de début]]),
      "")</f>
        <v/>
      </c>
      <c r="J59" s="460" t="str">
        <f>IF(AND(ISNUMBER(Tableau5[[#This Row],[Date de début]]),ISNUMBER(Tableau5[[#This Row],[Date de fin]])),
      12*YEARFRAC( Tableau5[[#This Row],[Date de début]],Tableau5[[#This Row],[Date de fin]]),
      "")</f>
        <v/>
      </c>
    </row>
  </sheetData>
  <mergeCells count="53">
    <mergeCell ref="AM8:AN8"/>
    <mergeCell ref="E2:O2"/>
    <mergeCell ref="C4:F4"/>
    <mergeCell ref="C6:F6"/>
    <mergeCell ref="G8:L8"/>
    <mergeCell ref="AA8:AI8"/>
    <mergeCell ref="U9:V9"/>
    <mergeCell ref="W9:W12"/>
    <mergeCell ref="Y9:Y12"/>
    <mergeCell ref="B9:E12"/>
    <mergeCell ref="F9:F12"/>
    <mergeCell ref="G9:H9"/>
    <mergeCell ref="I9:J9"/>
    <mergeCell ref="K9:L9"/>
    <mergeCell ref="M9:N9"/>
    <mergeCell ref="B23:E23"/>
    <mergeCell ref="AL11:AN11"/>
    <mergeCell ref="B13:E13"/>
    <mergeCell ref="B14:E14"/>
    <mergeCell ref="B15:E15"/>
    <mergeCell ref="B16:E16"/>
    <mergeCell ref="B17:E17"/>
    <mergeCell ref="Z9:Z12"/>
    <mergeCell ref="AA9:AB9"/>
    <mergeCell ref="AC9:AD9"/>
    <mergeCell ref="AE9:AF9"/>
    <mergeCell ref="AG9:AH9"/>
    <mergeCell ref="AI9:AI12"/>
    <mergeCell ref="O9:P9"/>
    <mergeCell ref="Q9:R9"/>
    <mergeCell ref="S9:T9"/>
    <mergeCell ref="B18:E18"/>
    <mergeCell ref="B19:E19"/>
    <mergeCell ref="B20:E20"/>
    <mergeCell ref="B21:E21"/>
    <mergeCell ref="B22:E22"/>
    <mergeCell ref="B35:E35"/>
    <mergeCell ref="B24:E24"/>
    <mergeCell ref="B25:E25"/>
    <mergeCell ref="B26:E26"/>
    <mergeCell ref="B27:E27"/>
    <mergeCell ref="B28:E28"/>
    <mergeCell ref="B29:E29"/>
    <mergeCell ref="B30:E30"/>
    <mergeCell ref="B31:E31"/>
    <mergeCell ref="B32:E32"/>
    <mergeCell ref="B33:E33"/>
    <mergeCell ref="B34:E34"/>
    <mergeCell ref="B36:E36"/>
    <mergeCell ref="B37:E37"/>
    <mergeCell ref="B38:E38"/>
    <mergeCell ref="B43:M43"/>
    <mergeCell ref="Y43:AI43"/>
  </mergeCells>
  <conditionalFormatting sqref="V40">
    <cfRule type="cellIs" dxfId="13" priority="5" operator="notEqual">
      <formula>$W$38</formula>
    </cfRule>
  </conditionalFormatting>
  <conditionalFormatting sqref="W40">
    <cfRule type="cellIs" dxfId="12" priority="4" operator="notEqual">
      <formula>$W$38</formula>
    </cfRule>
  </conditionalFormatting>
  <conditionalFormatting sqref="AH44">
    <cfRule type="cellIs" dxfId="11" priority="2" operator="notEqual">
      <formula>$AI$38</formula>
    </cfRule>
    <cfRule type="cellIs" dxfId="10" priority="3" operator="notEqual">
      <formula>$W$38</formula>
    </cfRule>
  </conditionalFormatting>
  <conditionalFormatting sqref="AI44">
    <cfRule type="cellIs" dxfId="9" priority="1" operator="notEqual">
      <formula>$AI$38</formula>
    </cfRule>
  </conditionalFormatting>
  <dataValidations count="1">
    <dataValidation type="whole" operator="greaterThanOrEqual" allowBlank="1" showInputMessage="1" showErrorMessage="1" sqref="N13:N38 J13:J37 R13:R38 T13:T38 W27 L13:L38 H13:H38 P13:P38 AB38 AD38 AF38 AH38:AI38 AN38 W13 V13:V38" xr:uid="{F1E73278-BE2F-46BE-8657-20B774301883}">
      <formula1>0</formula1>
    </dataValidation>
  </dataValidations>
  <printOptions horizontalCentered="1"/>
  <pageMargins left="0.39370078740157483" right="0.15748031496062992" top="0.31496062992125984" bottom="0.15748031496062992" header="0.31496062992125984" footer="0.15748031496062992"/>
  <pageSetup paperSize="9" scale="26"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Z232"/>
  <sheetViews>
    <sheetView zoomScale="90" zoomScaleNormal="90" workbookViewId="0">
      <selection activeCell="B7" sqref="B7"/>
    </sheetView>
  </sheetViews>
  <sheetFormatPr baseColWidth="10" defaultColWidth="11.453125" defaultRowHeight="13"/>
  <cols>
    <col min="1" max="1" width="4.26953125" style="81" customWidth="1"/>
    <col min="2" max="2" width="23.26953125" style="80" customWidth="1"/>
    <col min="3" max="3" width="28.26953125" style="80" customWidth="1"/>
    <col min="4" max="4" width="18.26953125" style="80" customWidth="1"/>
    <col min="5" max="6" width="13.7265625" style="80" customWidth="1"/>
    <col min="7" max="10" width="13.7265625" style="81" customWidth="1"/>
    <col min="11" max="130" width="11.453125" style="51"/>
    <col min="131" max="16384" width="11.453125" style="80"/>
  </cols>
  <sheetData>
    <row r="1" spans="2:10" s="51" customFormat="1">
      <c r="B1" s="50"/>
      <c r="C1" s="50"/>
      <c r="D1" s="50"/>
      <c r="E1" s="50"/>
      <c r="F1" s="50"/>
    </row>
    <row r="2" spans="2:10" s="51" customFormat="1">
      <c r="B2" s="50"/>
      <c r="C2" s="50"/>
      <c r="D2" s="50"/>
      <c r="E2" s="50"/>
      <c r="F2" s="50"/>
    </row>
    <row r="3" spans="2:10" s="51" customFormat="1" ht="26.25" customHeight="1">
      <c r="B3" s="50"/>
      <c r="C3" s="654" t="s">
        <v>2</v>
      </c>
      <c r="D3" s="655"/>
      <c r="E3" s="655"/>
      <c r="F3" s="655"/>
      <c r="G3" s="655"/>
      <c r="H3" s="655"/>
    </row>
    <row r="4" spans="2:10" s="51" customFormat="1" ht="26.25" customHeight="1">
      <c r="B4" s="50"/>
      <c r="C4" s="52"/>
      <c r="D4" s="52"/>
      <c r="E4" s="52"/>
      <c r="F4" s="52"/>
      <c r="G4" s="53"/>
      <c r="H4" s="53"/>
    </row>
    <row r="5" spans="2:10" s="51" customFormat="1" ht="18" customHeight="1">
      <c r="B5" s="656"/>
      <c r="C5" s="656"/>
      <c r="D5" s="656"/>
      <c r="E5" s="656"/>
      <c r="F5" s="656"/>
      <c r="G5" s="656"/>
      <c r="H5" s="656"/>
      <c r="I5" s="657"/>
      <c r="J5" s="657"/>
    </row>
    <row r="6" spans="2:10" s="51" customFormat="1" ht="10.5" customHeight="1">
      <c r="B6" s="50"/>
      <c r="C6" s="52"/>
      <c r="D6" s="52"/>
      <c r="E6" s="52"/>
      <c r="F6" s="52"/>
      <c r="G6" s="53"/>
      <c r="H6" s="53"/>
    </row>
    <row r="7" spans="2:10" ht="16.5" customHeight="1">
      <c r="B7" s="54" t="s">
        <v>21</v>
      </c>
      <c r="C7" s="55"/>
      <c r="D7" s="658" t="s">
        <v>66</v>
      </c>
      <c r="E7" s="659"/>
      <c r="F7" s="659"/>
      <c r="G7" s="659"/>
      <c r="H7" s="659"/>
      <c r="I7" s="659"/>
      <c r="J7" s="659"/>
    </row>
    <row r="8" spans="2:10" s="58" customFormat="1" ht="3" customHeight="1">
      <c r="B8" s="56"/>
      <c r="C8" s="56"/>
      <c r="D8" s="57"/>
      <c r="E8" s="57"/>
      <c r="F8" s="57"/>
    </row>
    <row r="9" spans="2:10" s="51" customFormat="1" ht="36" customHeight="1">
      <c r="B9" s="59"/>
      <c r="C9" s="60"/>
      <c r="D9" s="61" t="s">
        <v>1</v>
      </c>
      <c r="E9" s="61" t="s">
        <v>10</v>
      </c>
      <c r="F9" s="62" t="s">
        <v>11</v>
      </c>
      <c r="G9" s="61" t="s">
        <v>12</v>
      </c>
      <c r="H9" s="62" t="s">
        <v>13</v>
      </c>
      <c r="I9" s="61" t="s">
        <v>14</v>
      </c>
      <c r="J9" s="61" t="s">
        <v>15</v>
      </c>
    </row>
    <row r="10" spans="2:10" s="63" customFormat="1" ht="21" customHeight="1">
      <c r="B10" s="660" t="s">
        <v>8</v>
      </c>
      <c r="C10" s="661"/>
      <c r="D10" s="16"/>
      <c r="E10" s="17"/>
      <c r="F10" s="18"/>
      <c r="G10" s="16"/>
      <c r="H10" s="17"/>
      <c r="I10" s="16"/>
      <c r="J10" s="17"/>
    </row>
    <row r="11" spans="2:10" s="63" customFormat="1" ht="13.5" customHeight="1">
      <c r="B11" s="662" t="s">
        <v>7</v>
      </c>
      <c r="C11" s="663"/>
      <c r="D11" s="19"/>
      <c r="E11" s="20"/>
      <c r="F11" s="21"/>
      <c r="G11" s="19"/>
      <c r="H11" s="20"/>
      <c r="I11" s="19"/>
      <c r="J11" s="20"/>
    </row>
    <row r="12" spans="2:10" s="63" customFormat="1" ht="13.5" customHeight="1">
      <c r="B12" s="651" t="s">
        <v>3</v>
      </c>
      <c r="C12" s="64" t="s">
        <v>79</v>
      </c>
      <c r="D12" s="22"/>
      <c r="E12" s="23"/>
      <c r="F12" s="24"/>
      <c r="G12" s="22"/>
      <c r="H12" s="23"/>
      <c r="I12" s="22"/>
      <c r="J12" s="23"/>
    </row>
    <row r="13" spans="2:10" s="63" customFormat="1" ht="13.5" customHeight="1">
      <c r="B13" s="652"/>
      <c r="C13" s="65" t="s">
        <v>80</v>
      </c>
      <c r="D13" s="25"/>
      <c r="E13" s="26"/>
      <c r="F13" s="27"/>
      <c r="G13" s="25"/>
      <c r="H13" s="26"/>
      <c r="I13" s="25"/>
      <c r="J13" s="26"/>
    </row>
    <row r="14" spans="2:10" s="63" customFormat="1" ht="13.5" customHeight="1">
      <c r="B14" s="653"/>
      <c r="C14" s="66" t="s">
        <v>81</v>
      </c>
      <c r="D14" s="28"/>
      <c r="E14" s="29"/>
      <c r="F14" s="30"/>
      <c r="G14" s="28"/>
      <c r="H14" s="29"/>
      <c r="I14" s="28"/>
      <c r="J14" s="29"/>
    </row>
    <row r="15" spans="2:10" s="63" customFormat="1" ht="13.5" customHeight="1">
      <c r="B15" s="651" t="s">
        <v>4</v>
      </c>
      <c r="C15" s="64" t="s">
        <v>79</v>
      </c>
      <c r="D15" s="22"/>
      <c r="E15" s="23"/>
      <c r="F15" s="24"/>
      <c r="G15" s="22"/>
      <c r="H15" s="23"/>
      <c r="I15" s="22"/>
      <c r="J15" s="23"/>
    </row>
    <row r="16" spans="2:10" s="63" customFormat="1" ht="13.5" customHeight="1">
      <c r="B16" s="652"/>
      <c r="C16" s="65" t="s">
        <v>80</v>
      </c>
      <c r="D16" s="25"/>
      <c r="E16" s="26"/>
      <c r="F16" s="27"/>
      <c r="G16" s="25"/>
      <c r="H16" s="26"/>
      <c r="I16" s="25"/>
      <c r="J16" s="26"/>
    </row>
    <row r="17" spans="2:10" s="63" customFormat="1" ht="13.5" customHeight="1">
      <c r="B17" s="653"/>
      <c r="C17" s="66" t="s">
        <v>81</v>
      </c>
      <c r="D17" s="28"/>
      <c r="E17" s="29"/>
      <c r="F17" s="30"/>
      <c r="G17" s="28"/>
      <c r="H17" s="29"/>
      <c r="I17" s="28"/>
      <c r="J17" s="29"/>
    </row>
    <row r="18" spans="2:10" s="63" customFormat="1" ht="13.5" customHeight="1">
      <c r="B18" s="651" t="s">
        <v>5</v>
      </c>
      <c r="C18" s="64" t="s">
        <v>79</v>
      </c>
      <c r="D18" s="22"/>
      <c r="E18" s="23"/>
      <c r="F18" s="24"/>
      <c r="G18" s="22"/>
      <c r="H18" s="23"/>
      <c r="I18" s="22"/>
      <c r="J18" s="23"/>
    </row>
    <row r="19" spans="2:10" s="63" customFormat="1" ht="13.5" customHeight="1">
      <c r="B19" s="652"/>
      <c r="C19" s="65" t="s">
        <v>80</v>
      </c>
      <c r="D19" s="25"/>
      <c r="E19" s="26"/>
      <c r="F19" s="27"/>
      <c r="G19" s="25"/>
      <c r="H19" s="26"/>
      <c r="I19" s="25"/>
      <c r="J19" s="26"/>
    </row>
    <row r="20" spans="2:10" s="63" customFormat="1" ht="13.5" customHeight="1">
      <c r="B20" s="653"/>
      <c r="C20" s="66" t="s">
        <v>81</v>
      </c>
      <c r="D20" s="28"/>
      <c r="E20" s="29"/>
      <c r="F20" s="30"/>
      <c r="G20" s="28"/>
      <c r="H20" s="29"/>
      <c r="I20" s="28"/>
      <c r="J20" s="29"/>
    </row>
    <row r="21" spans="2:10" s="63" customFormat="1" ht="13.5" customHeight="1">
      <c r="B21" s="651" t="s">
        <v>6</v>
      </c>
      <c r="C21" s="64" t="s">
        <v>79</v>
      </c>
      <c r="D21" s="22"/>
      <c r="E21" s="23"/>
      <c r="F21" s="24"/>
      <c r="G21" s="22"/>
      <c r="H21" s="23"/>
      <c r="I21" s="22"/>
      <c r="J21" s="23"/>
    </row>
    <row r="22" spans="2:10" s="63" customFormat="1" ht="13.5" customHeight="1">
      <c r="B22" s="652"/>
      <c r="C22" s="65" t="s">
        <v>80</v>
      </c>
      <c r="D22" s="25"/>
      <c r="E22" s="26"/>
      <c r="F22" s="27"/>
      <c r="G22" s="25"/>
      <c r="H22" s="26"/>
      <c r="I22" s="25"/>
      <c r="J22" s="26"/>
    </row>
    <row r="23" spans="2:10" s="63" customFormat="1" ht="13.5" customHeight="1">
      <c r="B23" s="653"/>
      <c r="C23" s="66" t="s">
        <v>81</v>
      </c>
      <c r="D23" s="28"/>
      <c r="E23" s="29"/>
      <c r="F23" s="30"/>
      <c r="G23" s="28"/>
      <c r="H23" s="29"/>
      <c r="I23" s="28"/>
      <c r="J23" s="29"/>
    </row>
    <row r="24" spans="2:10" s="63" customFormat="1" ht="13.5" customHeight="1">
      <c r="B24" s="651" t="s">
        <v>78</v>
      </c>
      <c r="C24" s="64" t="s">
        <v>79</v>
      </c>
      <c r="D24" s="22"/>
      <c r="E24" s="23"/>
      <c r="F24" s="24"/>
      <c r="G24" s="22"/>
      <c r="H24" s="23"/>
      <c r="I24" s="22"/>
      <c r="J24" s="23"/>
    </row>
    <row r="25" spans="2:10" s="63" customFormat="1" ht="13.5" customHeight="1">
      <c r="B25" s="652"/>
      <c r="C25" s="65" t="s">
        <v>80</v>
      </c>
      <c r="D25" s="31"/>
      <c r="E25" s="32"/>
      <c r="F25" s="33"/>
      <c r="G25" s="31"/>
      <c r="H25" s="32"/>
      <c r="I25" s="31"/>
      <c r="J25" s="32"/>
    </row>
    <row r="26" spans="2:10" s="63" customFormat="1" ht="13.5" customHeight="1">
      <c r="B26" s="653"/>
      <c r="C26" s="67" t="s">
        <v>81</v>
      </c>
      <c r="D26" s="20"/>
      <c r="E26" s="20"/>
      <c r="F26" s="21"/>
      <c r="G26" s="19"/>
      <c r="H26" s="20"/>
      <c r="I26" s="19"/>
      <c r="J26" s="20"/>
    </row>
    <row r="27" spans="2:10" s="63" customFormat="1" ht="33" customHeight="1" thickBot="1">
      <c r="B27" s="669" t="s">
        <v>0</v>
      </c>
      <c r="C27" s="670"/>
      <c r="D27" s="34"/>
      <c r="E27" s="34"/>
      <c r="F27" s="35"/>
      <c r="G27" s="36"/>
      <c r="H27" s="34"/>
      <c r="I27" s="36"/>
      <c r="J27" s="34"/>
    </row>
    <row r="28" spans="2:10" s="63" customFormat="1" ht="20.25" customHeight="1">
      <c r="B28" s="671" t="s">
        <v>65</v>
      </c>
      <c r="C28" s="672"/>
      <c r="D28" s="37"/>
      <c r="E28" s="37"/>
      <c r="F28" s="38"/>
      <c r="G28" s="39"/>
      <c r="H28" s="37"/>
      <c r="I28" s="39"/>
      <c r="J28" s="37"/>
    </row>
    <row r="29" spans="2:10" s="63" customFormat="1" ht="8.25" customHeight="1">
      <c r="B29" s="68"/>
      <c r="C29" s="68"/>
      <c r="D29" s="69"/>
      <c r="E29" s="69"/>
      <c r="F29" s="69"/>
      <c r="G29" s="69"/>
      <c r="H29" s="69"/>
      <c r="I29" s="69"/>
      <c r="J29" s="69"/>
    </row>
    <row r="30" spans="2:10" s="63" customFormat="1" ht="34.5" customHeight="1">
      <c r="B30" s="664" t="s">
        <v>184</v>
      </c>
      <c r="C30" s="665"/>
      <c r="D30" s="16"/>
      <c r="E30" s="16"/>
      <c r="F30" s="40"/>
      <c r="G30" s="16"/>
      <c r="H30" s="17"/>
      <c r="I30" s="16"/>
      <c r="J30" s="17"/>
    </row>
    <row r="31" spans="2:10" s="63" customFormat="1" ht="15.75" customHeight="1">
      <c r="B31" s="70" t="s">
        <v>73</v>
      </c>
      <c r="C31" s="71"/>
      <c r="D31" s="41"/>
      <c r="E31" s="41"/>
      <c r="F31" s="42"/>
      <c r="G31" s="41"/>
      <c r="H31" s="43"/>
      <c r="I31" s="41"/>
      <c r="J31" s="43"/>
    </row>
    <row r="32" spans="2:10" s="63" customFormat="1" ht="15.75" customHeight="1">
      <c r="B32" s="72" t="s">
        <v>72</v>
      </c>
      <c r="C32" s="73"/>
      <c r="D32" s="44"/>
      <c r="E32" s="44"/>
      <c r="F32" s="45"/>
      <c r="G32" s="44"/>
      <c r="H32" s="46"/>
      <c r="I32" s="44"/>
      <c r="J32" s="46"/>
    </row>
    <row r="33" spans="2:10" s="63" customFormat="1" ht="15.75" customHeight="1" thickBot="1">
      <c r="B33" s="70" t="s">
        <v>74</v>
      </c>
      <c r="C33" s="71"/>
      <c r="D33" s="41"/>
      <c r="E33" s="41"/>
      <c r="F33" s="42"/>
      <c r="G33" s="41"/>
      <c r="H33" s="43"/>
      <c r="I33" s="41"/>
      <c r="J33" s="43"/>
    </row>
    <row r="34" spans="2:10" s="63" customFormat="1" ht="15.75" customHeight="1">
      <c r="B34" s="666" t="s">
        <v>23</v>
      </c>
      <c r="C34" s="667"/>
      <c r="D34" s="47"/>
      <c r="E34" s="48"/>
      <c r="F34" s="47"/>
      <c r="G34" s="48"/>
      <c r="H34" s="48"/>
      <c r="I34" s="48"/>
      <c r="J34" s="48"/>
    </row>
    <row r="35" spans="2:10" s="63" customFormat="1" ht="15.75" customHeight="1">
      <c r="B35" s="70" t="s">
        <v>73</v>
      </c>
      <c r="C35" s="71"/>
      <c r="D35" s="41"/>
      <c r="E35" s="43"/>
      <c r="F35" s="41"/>
      <c r="G35" s="43"/>
      <c r="H35" s="43"/>
      <c r="I35" s="43"/>
      <c r="J35" s="43"/>
    </row>
    <row r="36" spans="2:10" s="63" customFormat="1" ht="15.75" customHeight="1">
      <c r="B36" s="72" t="s">
        <v>72</v>
      </c>
      <c r="C36" s="73"/>
      <c r="D36" s="44"/>
      <c r="E36" s="46"/>
      <c r="F36" s="44"/>
      <c r="G36" s="46"/>
      <c r="H36" s="46"/>
      <c r="I36" s="46"/>
      <c r="J36" s="46"/>
    </row>
    <row r="37" spans="2:10" s="63" customFormat="1" ht="15.75" customHeight="1">
      <c r="B37" s="70" t="s">
        <v>74</v>
      </c>
      <c r="C37" s="71"/>
      <c r="D37" s="41"/>
      <c r="E37" s="43"/>
      <c r="F37" s="41"/>
      <c r="G37" s="43"/>
      <c r="H37" s="43"/>
      <c r="I37" s="43"/>
      <c r="J37" s="43"/>
    </row>
    <row r="38" spans="2:10" s="51" customFormat="1" ht="6.75" customHeight="1">
      <c r="B38" s="74"/>
      <c r="C38" s="75"/>
      <c r="D38" s="76"/>
      <c r="E38" s="77"/>
      <c r="F38" s="76"/>
      <c r="G38" s="78"/>
      <c r="H38" s="78"/>
      <c r="I38" s="78"/>
      <c r="J38" s="78"/>
    </row>
    <row r="39" spans="2:10" s="51" customFormat="1" ht="6.75" customHeight="1"/>
    <row r="40" spans="2:10" s="51" customFormat="1" ht="10.5" customHeight="1">
      <c r="B40" s="668"/>
      <c r="C40" s="657"/>
      <c r="D40" s="657"/>
      <c r="E40" s="657"/>
      <c r="F40" s="657"/>
      <c r="G40" s="657"/>
      <c r="H40" s="657"/>
      <c r="I40" s="657"/>
      <c r="J40" s="657"/>
    </row>
    <row r="41" spans="2:10" s="51" customFormat="1" ht="22.5" customHeight="1"/>
    <row r="42" spans="2:10" s="51" customFormat="1">
      <c r="B42" s="79"/>
      <c r="C42" s="79"/>
      <c r="D42" s="79"/>
      <c r="E42" s="79"/>
      <c r="F42" s="79"/>
    </row>
    <row r="43" spans="2:10" s="51" customFormat="1">
      <c r="B43" s="79"/>
      <c r="C43" s="79"/>
      <c r="D43" s="79"/>
      <c r="E43" s="79"/>
      <c r="F43" s="79"/>
    </row>
    <row r="44" spans="2:10" s="51" customFormat="1">
      <c r="B44" s="79"/>
      <c r="C44" s="79"/>
      <c r="D44" s="79"/>
      <c r="E44" s="79"/>
      <c r="F44" s="79"/>
    </row>
    <row r="45" spans="2:10" s="51" customFormat="1">
      <c r="B45" s="79"/>
      <c r="C45" s="79"/>
      <c r="D45" s="79"/>
      <c r="E45" s="79"/>
      <c r="F45" s="79"/>
    </row>
    <row r="46" spans="2:10" s="51" customFormat="1">
      <c r="B46" s="79"/>
      <c r="C46" s="79"/>
      <c r="D46" s="79"/>
      <c r="E46" s="79"/>
      <c r="F46" s="79"/>
    </row>
    <row r="47" spans="2:10" s="51" customFormat="1">
      <c r="B47" s="79"/>
      <c r="C47" s="79"/>
      <c r="D47" s="79"/>
      <c r="E47" s="79"/>
      <c r="F47" s="79"/>
    </row>
    <row r="48" spans="2:10" s="51" customFormat="1">
      <c r="B48" s="79"/>
      <c r="C48" s="79"/>
      <c r="D48" s="79"/>
      <c r="E48" s="79"/>
      <c r="F48" s="79"/>
    </row>
    <row r="49" spans="2:6" s="51" customFormat="1" ht="21.75" customHeight="1"/>
    <row r="50" spans="2:6" s="51" customFormat="1">
      <c r="B50" s="79"/>
      <c r="C50" s="79"/>
      <c r="D50" s="79"/>
      <c r="E50" s="79"/>
      <c r="F50" s="79"/>
    </row>
    <row r="51" spans="2:6" s="51" customFormat="1">
      <c r="B51" s="79"/>
      <c r="C51" s="79"/>
      <c r="D51" s="79"/>
      <c r="E51" s="79"/>
      <c r="F51" s="79"/>
    </row>
    <row r="52" spans="2:6" s="51" customFormat="1">
      <c r="B52" s="79"/>
      <c r="C52" s="79"/>
      <c r="D52" s="79"/>
      <c r="E52" s="79"/>
      <c r="F52" s="79"/>
    </row>
    <row r="53" spans="2:6" s="51" customFormat="1">
      <c r="B53" s="79"/>
      <c r="C53" s="79"/>
      <c r="D53" s="79"/>
      <c r="E53" s="79"/>
      <c r="F53" s="79"/>
    </row>
    <row r="54" spans="2:6" s="51" customFormat="1">
      <c r="B54" s="79"/>
      <c r="C54" s="79"/>
      <c r="D54" s="79"/>
      <c r="E54" s="79"/>
      <c r="F54" s="79"/>
    </row>
    <row r="55" spans="2:6" s="51" customFormat="1">
      <c r="B55" s="79"/>
      <c r="C55" s="79"/>
      <c r="D55" s="79"/>
      <c r="E55" s="79"/>
      <c r="F55" s="79"/>
    </row>
    <row r="56" spans="2:6" s="51" customFormat="1">
      <c r="B56" s="79"/>
      <c r="C56" s="79"/>
      <c r="D56" s="79"/>
      <c r="E56" s="79"/>
      <c r="F56" s="79"/>
    </row>
    <row r="57" spans="2:6" s="51" customFormat="1">
      <c r="B57" s="79"/>
      <c r="C57" s="79"/>
      <c r="D57" s="79"/>
      <c r="E57" s="79"/>
      <c r="F57" s="79"/>
    </row>
    <row r="58" spans="2:6" s="51" customFormat="1">
      <c r="B58" s="79"/>
      <c r="C58" s="79"/>
      <c r="D58" s="79"/>
      <c r="E58" s="79"/>
      <c r="F58" s="79"/>
    </row>
    <row r="59" spans="2:6" s="51" customFormat="1">
      <c r="B59" s="79"/>
      <c r="C59" s="79"/>
      <c r="D59" s="79"/>
      <c r="E59" s="79"/>
      <c r="F59" s="79"/>
    </row>
    <row r="60" spans="2:6" s="51" customFormat="1">
      <c r="B60" s="79"/>
      <c r="C60" s="79"/>
      <c r="D60" s="79"/>
      <c r="E60" s="79"/>
      <c r="F60" s="79"/>
    </row>
    <row r="61" spans="2:6" s="51" customFormat="1">
      <c r="B61" s="79"/>
      <c r="C61" s="79"/>
      <c r="D61" s="79"/>
      <c r="E61" s="79"/>
      <c r="F61" s="79"/>
    </row>
    <row r="62" spans="2:6" s="51" customFormat="1">
      <c r="B62" s="79"/>
      <c r="C62" s="79"/>
      <c r="D62" s="79"/>
      <c r="E62" s="79"/>
      <c r="F62" s="79"/>
    </row>
    <row r="63" spans="2:6" s="51" customFormat="1">
      <c r="B63" s="79"/>
      <c r="C63" s="79"/>
      <c r="D63" s="79"/>
      <c r="E63" s="79"/>
      <c r="F63" s="79"/>
    </row>
    <row r="64" spans="2:6" s="51" customFormat="1">
      <c r="B64" s="79"/>
      <c r="C64" s="79"/>
      <c r="D64" s="79"/>
      <c r="E64" s="79"/>
      <c r="F64" s="79"/>
    </row>
    <row r="65" spans="2:6" s="51" customFormat="1">
      <c r="B65" s="79"/>
      <c r="C65" s="79"/>
      <c r="D65" s="79"/>
      <c r="E65" s="79"/>
      <c r="F65" s="79"/>
    </row>
    <row r="66" spans="2:6" s="51" customFormat="1">
      <c r="B66" s="79"/>
      <c r="C66" s="79"/>
      <c r="D66" s="79"/>
      <c r="E66" s="79"/>
      <c r="F66" s="79"/>
    </row>
    <row r="67" spans="2:6" s="51" customFormat="1">
      <c r="B67" s="79"/>
      <c r="C67" s="79"/>
      <c r="D67" s="79"/>
      <c r="E67" s="79"/>
      <c r="F67" s="79"/>
    </row>
    <row r="68" spans="2:6" s="51" customFormat="1">
      <c r="B68" s="79"/>
      <c r="C68" s="79"/>
      <c r="D68" s="79"/>
      <c r="E68" s="79"/>
      <c r="F68" s="79"/>
    </row>
    <row r="69" spans="2:6" s="51" customFormat="1">
      <c r="B69" s="79"/>
      <c r="C69" s="79"/>
      <c r="D69" s="79"/>
      <c r="E69" s="79"/>
      <c r="F69" s="79"/>
    </row>
    <row r="70" spans="2:6" s="51" customFormat="1">
      <c r="B70" s="79"/>
      <c r="C70" s="79"/>
      <c r="D70" s="79"/>
      <c r="E70" s="79"/>
      <c r="F70" s="79"/>
    </row>
    <row r="71" spans="2:6" s="51" customFormat="1">
      <c r="B71" s="79"/>
      <c r="C71" s="79"/>
      <c r="D71" s="79"/>
      <c r="E71" s="79"/>
      <c r="F71" s="79"/>
    </row>
    <row r="72" spans="2:6" s="51" customFormat="1">
      <c r="B72" s="79"/>
      <c r="C72" s="79"/>
      <c r="D72" s="79"/>
      <c r="E72" s="79"/>
      <c r="F72" s="79"/>
    </row>
    <row r="73" spans="2:6" s="51" customFormat="1">
      <c r="B73" s="79"/>
      <c r="C73" s="79"/>
      <c r="D73" s="79"/>
      <c r="E73" s="79"/>
      <c r="F73" s="79"/>
    </row>
    <row r="74" spans="2:6" s="51" customFormat="1">
      <c r="B74" s="79"/>
      <c r="C74" s="79"/>
      <c r="D74" s="79"/>
      <c r="E74" s="79"/>
      <c r="F74" s="79"/>
    </row>
    <row r="75" spans="2:6" s="51" customFormat="1">
      <c r="B75" s="79"/>
      <c r="C75" s="79"/>
      <c r="D75" s="79"/>
      <c r="E75" s="79"/>
      <c r="F75" s="79"/>
    </row>
    <row r="76" spans="2:6" s="51" customFormat="1">
      <c r="B76" s="79"/>
      <c r="C76" s="79"/>
      <c r="D76" s="79"/>
      <c r="E76" s="79"/>
      <c r="F76" s="79"/>
    </row>
    <row r="77" spans="2:6" s="51" customFormat="1">
      <c r="B77" s="79"/>
      <c r="C77" s="79"/>
      <c r="D77" s="79"/>
      <c r="E77" s="79"/>
      <c r="F77" s="79"/>
    </row>
    <row r="78" spans="2:6" s="51" customFormat="1">
      <c r="B78" s="79"/>
      <c r="C78" s="79"/>
      <c r="D78" s="79"/>
      <c r="E78" s="79"/>
      <c r="F78" s="79"/>
    </row>
    <row r="79" spans="2:6" s="51" customFormat="1">
      <c r="B79" s="79"/>
      <c r="C79" s="79"/>
      <c r="D79" s="79"/>
      <c r="E79" s="79"/>
      <c r="F79" s="79"/>
    </row>
    <row r="80" spans="2:6" s="51" customFormat="1">
      <c r="B80" s="79"/>
      <c r="C80" s="79"/>
      <c r="D80" s="79"/>
      <c r="E80" s="79"/>
      <c r="F80" s="79"/>
    </row>
    <row r="81" spans="2:6" s="51" customFormat="1">
      <c r="B81" s="79"/>
      <c r="C81" s="79"/>
      <c r="D81" s="79"/>
      <c r="E81" s="79"/>
      <c r="F81" s="79"/>
    </row>
    <row r="82" spans="2:6" s="51" customFormat="1">
      <c r="B82" s="79"/>
      <c r="C82" s="79"/>
      <c r="D82" s="79"/>
      <c r="E82" s="79"/>
      <c r="F82" s="79"/>
    </row>
    <row r="83" spans="2:6" s="51" customFormat="1">
      <c r="B83" s="79"/>
      <c r="C83" s="79"/>
      <c r="D83" s="79"/>
      <c r="E83" s="79"/>
      <c r="F83" s="79"/>
    </row>
    <row r="84" spans="2:6" s="51" customFormat="1">
      <c r="B84" s="79"/>
      <c r="C84" s="79"/>
      <c r="D84" s="79"/>
      <c r="E84" s="79"/>
      <c r="F84" s="79"/>
    </row>
    <row r="85" spans="2:6" s="51" customFormat="1">
      <c r="B85" s="79"/>
      <c r="C85" s="79"/>
      <c r="D85" s="79"/>
      <c r="E85" s="79"/>
      <c r="F85" s="79"/>
    </row>
    <row r="86" spans="2:6" s="51" customFormat="1">
      <c r="B86" s="79"/>
      <c r="C86" s="79"/>
      <c r="D86" s="79"/>
      <c r="E86" s="79"/>
      <c r="F86" s="79"/>
    </row>
    <row r="87" spans="2:6" s="51" customFormat="1">
      <c r="B87" s="79"/>
      <c r="C87" s="79"/>
      <c r="D87" s="79"/>
      <c r="E87" s="79"/>
      <c r="F87" s="79"/>
    </row>
    <row r="88" spans="2:6" s="51" customFormat="1">
      <c r="B88" s="79"/>
      <c r="C88" s="79"/>
      <c r="D88" s="79"/>
      <c r="E88" s="79"/>
      <c r="F88" s="79"/>
    </row>
    <row r="89" spans="2:6" s="51" customFormat="1">
      <c r="B89" s="79"/>
      <c r="C89" s="79"/>
      <c r="D89" s="79"/>
      <c r="E89" s="79"/>
      <c r="F89" s="79"/>
    </row>
    <row r="90" spans="2:6" s="51" customFormat="1">
      <c r="B90" s="79"/>
      <c r="C90" s="79"/>
      <c r="D90" s="79"/>
      <c r="E90" s="79"/>
      <c r="F90" s="79"/>
    </row>
    <row r="91" spans="2:6" s="51" customFormat="1">
      <c r="B91" s="79"/>
      <c r="C91" s="79"/>
      <c r="D91" s="79"/>
      <c r="E91" s="79"/>
      <c r="F91" s="79"/>
    </row>
    <row r="92" spans="2:6" s="51" customFormat="1">
      <c r="B92" s="79"/>
      <c r="C92" s="79"/>
      <c r="D92" s="79"/>
      <c r="E92" s="79"/>
      <c r="F92" s="79"/>
    </row>
    <row r="93" spans="2:6" s="51" customFormat="1">
      <c r="B93" s="79"/>
      <c r="C93" s="79"/>
      <c r="D93" s="79"/>
      <c r="E93" s="79"/>
      <c r="F93" s="79"/>
    </row>
    <row r="94" spans="2:6" s="51" customFormat="1">
      <c r="B94" s="79"/>
      <c r="C94" s="79"/>
      <c r="D94" s="79"/>
      <c r="E94" s="79"/>
      <c r="F94" s="79"/>
    </row>
    <row r="95" spans="2:6" s="51" customFormat="1">
      <c r="B95" s="79"/>
      <c r="C95" s="79"/>
      <c r="D95" s="79"/>
      <c r="E95" s="79"/>
      <c r="F95" s="79"/>
    </row>
    <row r="96" spans="2:6" s="51" customFormat="1">
      <c r="B96" s="79"/>
      <c r="C96" s="79"/>
      <c r="D96" s="79"/>
      <c r="E96" s="79"/>
      <c r="F96" s="79"/>
    </row>
    <row r="97" spans="2:6" s="51" customFormat="1">
      <c r="B97" s="79"/>
      <c r="C97" s="79"/>
      <c r="D97" s="79"/>
      <c r="E97" s="79"/>
      <c r="F97" s="79"/>
    </row>
    <row r="98" spans="2:6" s="51" customFormat="1">
      <c r="B98" s="79"/>
      <c r="C98" s="79"/>
      <c r="D98" s="79"/>
      <c r="E98" s="79"/>
      <c r="F98" s="79"/>
    </row>
    <row r="99" spans="2:6" s="51" customFormat="1">
      <c r="B99" s="79"/>
      <c r="C99" s="79"/>
      <c r="D99" s="79"/>
      <c r="E99" s="79"/>
      <c r="F99" s="79"/>
    </row>
    <row r="100" spans="2:6" s="51" customFormat="1">
      <c r="B100" s="79"/>
      <c r="C100" s="79"/>
      <c r="D100" s="79"/>
      <c r="E100" s="79"/>
      <c r="F100" s="79"/>
    </row>
    <row r="101" spans="2:6" s="51" customFormat="1">
      <c r="B101" s="79"/>
      <c r="C101" s="79"/>
      <c r="D101" s="79"/>
      <c r="E101" s="79"/>
      <c r="F101" s="79"/>
    </row>
    <row r="102" spans="2:6" s="51" customFormat="1">
      <c r="B102" s="79"/>
      <c r="C102" s="79"/>
      <c r="D102" s="79"/>
      <c r="E102" s="79"/>
      <c r="F102" s="79"/>
    </row>
    <row r="103" spans="2:6" s="51" customFormat="1">
      <c r="B103" s="79"/>
      <c r="C103" s="79"/>
      <c r="D103" s="79"/>
      <c r="E103" s="79"/>
      <c r="F103" s="79"/>
    </row>
    <row r="104" spans="2:6" s="51" customFormat="1">
      <c r="B104" s="79"/>
      <c r="C104" s="79"/>
      <c r="D104" s="79"/>
      <c r="E104" s="79"/>
      <c r="F104" s="79"/>
    </row>
    <row r="105" spans="2:6" s="51" customFormat="1">
      <c r="B105" s="79"/>
      <c r="C105" s="79"/>
      <c r="D105" s="79"/>
      <c r="E105" s="79"/>
      <c r="F105" s="79"/>
    </row>
    <row r="106" spans="2:6" s="51" customFormat="1">
      <c r="B106" s="79"/>
      <c r="C106" s="79"/>
      <c r="D106" s="79"/>
      <c r="E106" s="79"/>
      <c r="F106" s="79"/>
    </row>
    <row r="107" spans="2:6" s="51" customFormat="1">
      <c r="B107" s="79"/>
      <c r="C107" s="79"/>
      <c r="D107" s="79"/>
      <c r="E107" s="79"/>
      <c r="F107" s="79"/>
    </row>
    <row r="108" spans="2:6" s="51" customFormat="1">
      <c r="B108" s="79"/>
      <c r="C108" s="79"/>
      <c r="D108" s="79"/>
      <c r="E108" s="79"/>
      <c r="F108" s="79"/>
    </row>
    <row r="109" spans="2:6" s="51" customFormat="1">
      <c r="B109" s="79"/>
      <c r="C109" s="79"/>
      <c r="D109" s="79"/>
      <c r="E109" s="79"/>
      <c r="F109" s="79"/>
    </row>
    <row r="110" spans="2:6" s="51" customFormat="1">
      <c r="B110" s="79"/>
      <c r="C110" s="79"/>
      <c r="D110" s="79"/>
      <c r="E110" s="79"/>
      <c r="F110" s="79"/>
    </row>
    <row r="111" spans="2:6" s="51" customFormat="1">
      <c r="B111" s="79"/>
      <c r="C111" s="79"/>
      <c r="D111" s="79"/>
      <c r="E111" s="79"/>
      <c r="F111" s="79"/>
    </row>
    <row r="112" spans="2:6" s="51" customFormat="1">
      <c r="B112" s="79"/>
      <c r="C112" s="79"/>
      <c r="D112" s="79"/>
      <c r="E112" s="79"/>
      <c r="F112" s="79"/>
    </row>
    <row r="113" spans="2:6" s="51" customFormat="1">
      <c r="B113" s="79"/>
      <c r="C113" s="79"/>
      <c r="D113" s="79"/>
      <c r="E113" s="79"/>
      <c r="F113" s="79"/>
    </row>
    <row r="114" spans="2:6" s="51" customFormat="1">
      <c r="B114" s="79"/>
      <c r="C114" s="79"/>
      <c r="D114" s="79"/>
      <c r="E114" s="79"/>
      <c r="F114" s="79"/>
    </row>
    <row r="115" spans="2:6" s="51" customFormat="1">
      <c r="B115" s="79"/>
      <c r="C115" s="79"/>
      <c r="D115" s="79"/>
      <c r="E115" s="79"/>
      <c r="F115" s="79"/>
    </row>
    <row r="116" spans="2:6" s="51" customFormat="1">
      <c r="B116" s="79"/>
      <c r="C116" s="79"/>
      <c r="D116" s="79"/>
      <c r="E116" s="79"/>
      <c r="F116" s="79"/>
    </row>
    <row r="117" spans="2:6" s="51" customFormat="1">
      <c r="B117" s="79"/>
      <c r="C117" s="79"/>
      <c r="D117" s="79"/>
      <c r="E117" s="79"/>
      <c r="F117" s="79"/>
    </row>
    <row r="118" spans="2:6" s="51" customFormat="1">
      <c r="B118" s="79"/>
      <c r="C118" s="79"/>
      <c r="D118" s="79"/>
      <c r="E118" s="79"/>
      <c r="F118" s="79"/>
    </row>
    <row r="119" spans="2:6" s="51" customFormat="1">
      <c r="B119" s="79"/>
      <c r="C119" s="79"/>
      <c r="D119" s="79"/>
      <c r="E119" s="79"/>
      <c r="F119" s="79"/>
    </row>
    <row r="120" spans="2:6" s="51" customFormat="1">
      <c r="B120" s="79"/>
      <c r="C120" s="79"/>
      <c r="D120" s="79"/>
      <c r="E120" s="79"/>
      <c r="F120" s="79"/>
    </row>
    <row r="121" spans="2:6" s="51" customFormat="1">
      <c r="B121" s="79"/>
      <c r="C121" s="79"/>
      <c r="D121" s="79"/>
      <c r="E121" s="79"/>
      <c r="F121" s="79"/>
    </row>
    <row r="122" spans="2:6" s="51" customFormat="1">
      <c r="B122" s="79"/>
      <c r="C122" s="79"/>
      <c r="D122" s="79"/>
      <c r="E122" s="79"/>
      <c r="F122" s="79"/>
    </row>
    <row r="123" spans="2:6" s="51" customFormat="1">
      <c r="B123" s="79"/>
      <c r="C123" s="79"/>
      <c r="D123" s="79"/>
      <c r="E123" s="79"/>
      <c r="F123" s="79"/>
    </row>
    <row r="124" spans="2:6" s="51" customFormat="1">
      <c r="B124" s="79"/>
      <c r="C124" s="79"/>
      <c r="D124" s="79"/>
      <c r="E124" s="79"/>
      <c r="F124" s="79"/>
    </row>
    <row r="125" spans="2:6" s="51" customFormat="1">
      <c r="B125" s="79"/>
      <c r="C125" s="79"/>
      <c r="D125" s="79"/>
      <c r="E125" s="79"/>
      <c r="F125" s="79"/>
    </row>
    <row r="126" spans="2:6" s="51" customFormat="1">
      <c r="B126" s="79"/>
      <c r="C126" s="79"/>
      <c r="D126" s="79"/>
      <c r="E126" s="79"/>
      <c r="F126" s="79"/>
    </row>
    <row r="127" spans="2:6" s="51" customFormat="1">
      <c r="B127" s="79"/>
      <c r="C127" s="79"/>
      <c r="D127" s="79"/>
      <c r="E127" s="79"/>
      <c r="F127" s="79"/>
    </row>
    <row r="128" spans="2:6" s="51" customFormat="1">
      <c r="B128" s="79"/>
      <c r="C128" s="79"/>
      <c r="D128" s="79"/>
      <c r="E128" s="79"/>
      <c r="F128" s="79"/>
    </row>
    <row r="129" spans="2:6" s="51" customFormat="1">
      <c r="B129" s="79"/>
      <c r="C129" s="79"/>
      <c r="D129" s="79"/>
      <c r="E129" s="79"/>
      <c r="F129" s="79"/>
    </row>
    <row r="130" spans="2:6" s="51" customFormat="1">
      <c r="B130" s="79"/>
      <c r="C130" s="79"/>
      <c r="D130" s="79"/>
      <c r="E130" s="79"/>
      <c r="F130" s="79"/>
    </row>
    <row r="131" spans="2:6" s="51" customFormat="1">
      <c r="B131" s="79"/>
      <c r="C131" s="79"/>
      <c r="D131" s="79"/>
      <c r="E131" s="79"/>
      <c r="F131" s="79"/>
    </row>
    <row r="132" spans="2:6" s="51" customFormat="1">
      <c r="B132" s="79"/>
      <c r="C132" s="79"/>
      <c r="D132" s="79"/>
      <c r="E132" s="79"/>
      <c r="F132" s="79"/>
    </row>
    <row r="133" spans="2:6" s="51" customFormat="1">
      <c r="B133" s="79"/>
      <c r="C133" s="79"/>
      <c r="D133" s="79"/>
      <c r="E133" s="79"/>
      <c r="F133" s="79"/>
    </row>
    <row r="134" spans="2:6" s="51" customFormat="1">
      <c r="B134" s="79"/>
      <c r="C134" s="79"/>
      <c r="D134" s="79"/>
      <c r="E134" s="79"/>
      <c r="F134" s="79"/>
    </row>
    <row r="135" spans="2:6" s="51" customFormat="1">
      <c r="B135" s="79"/>
      <c r="C135" s="79"/>
      <c r="D135" s="79"/>
      <c r="E135" s="79"/>
      <c r="F135" s="79"/>
    </row>
    <row r="136" spans="2:6" s="51" customFormat="1">
      <c r="B136" s="79"/>
      <c r="C136" s="79"/>
      <c r="D136" s="79"/>
      <c r="E136" s="79"/>
      <c r="F136" s="79"/>
    </row>
    <row r="137" spans="2:6" s="51" customFormat="1">
      <c r="B137" s="79"/>
      <c r="C137" s="79"/>
      <c r="D137" s="79"/>
      <c r="E137" s="79"/>
      <c r="F137" s="79"/>
    </row>
    <row r="138" spans="2:6" s="51" customFormat="1">
      <c r="B138" s="79"/>
      <c r="C138" s="79"/>
      <c r="D138" s="79"/>
      <c r="E138" s="79"/>
      <c r="F138" s="79"/>
    </row>
    <row r="139" spans="2:6" s="51" customFormat="1">
      <c r="B139" s="79"/>
      <c r="C139" s="79"/>
      <c r="D139" s="79"/>
      <c r="E139" s="79"/>
      <c r="F139" s="79"/>
    </row>
    <row r="140" spans="2:6" s="51" customFormat="1">
      <c r="B140" s="79"/>
      <c r="C140" s="79"/>
      <c r="D140" s="79"/>
      <c r="E140" s="79"/>
      <c r="F140" s="79"/>
    </row>
    <row r="141" spans="2:6" s="51" customFormat="1">
      <c r="B141" s="79"/>
      <c r="C141" s="79"/>
      <c r="D141" s="79"/>
      <c r="E141" s="79"/>
      <c r="F141" s="79"/>
    </row>
    <row r="142" spans="2:6" s="51" customFormat="1">
      <c r="B142" s="79"/>
      <c r="C142" s="79"/>
      <c r="D142" s="79"/>
      <c r="E142" s="79"/>
      <c r="F142" s="79"/>
    </row>
    <row r="143" spans="2:6" s="51" customFormat="1">
      <c r="B143" s="79"/>
      <c r="C143" s="79"/>
      <c r="D143" s="79"/>
      <c r="E143" s="79"/>
      <c r="F143" s="79"/>
    </row>
    <row r="144" spans="2:6" s="51" customFormat="1">
      <c r="B144" s="79"/>
      <c r="C144" s="79"/>
      <c r="D144" s="79"/>
      <c r="E144" s="79"/>
      <c r="F144" s="79"/>
    </row>
    <row r="145" spans="2:6" s="51" customFormat="1">
      <c r="B145" s="79"/>
      <c r="C145" s="79"/>
      <c r="D145" s="79"/>
      <c r="E145" s="79"/>
      <c r="F145" s="79"/>
    </row>
    <row r="146" spans="2:6" s="51" customFormat="1">
      <c r="B146" s="79"/>
      <c r="C146" s="79"/>
      <c r="D146" s="79"/>
      <c r="E146" s="79"/>
      <c r="F146" s="79"/>
    </row>
    <row r="147" spans="2:6" s="51" customFormat="1">
      <c r="B147" s="79"/>
      <c r="C147" s="79"/>
      <c r="D147" s="79"/>
      <c r="E147" s="79"/>
      <c r="F147" s="79"/>
    </row>
    <row r="148" spans="2:6" s="51" customFormat="1">
      <c r="B148" s="79"/>
      <c r="C148" s="79"/>
      <c r="D148" s="79"/>
      <c r="E148" s="79"/>
      <c r="F148" s="79"/>
    </row>
    <row r="149" spans="2:6" s="51" customFormat="1">
      <c r="B149" s="79"/>
      <c r="C149" s="79"/>
      <c r="D149" s="79"/>
      <c r="E149" s="79"/>
      <c r="F149" s="79"/>
    </row>
    <row r="150" spans="2:6" s="51" customFormat="1">
      <c r="B150" s="79"/>
      <c r="C150" s="79"/>
      <c r="D150" s="79"/>
      <c r="E150" s="79"/>
      <c r="F150" s="79"/>
    </row>
    <row r="151" spans="2:6" s="51" customFormat="1">
      <c r="B151" s="79"/>
      <c r="C151" s="79"/>
      <c r="D151" s="79"/>
      <c r="E151" s="79"/>
      <c r="F151" s="79"/>
    </row>
    <row r="152" spans="2:6" s="51" customFormat="1">
      <c r="B152" s="79"/>
      <c r="C152" s="79"/>
      <c r="D152" s="79"/>
      <c r="E152" s="79"/>
      <c r="F152" s="79"/>
    </row>
    <row r="153" spans="2:6" s="51" customFormat="1">
      <c r="B153" s="79"/>
      <c r="C153" s="79"/>
      <c r="D153" s="79"/>
      <c r="E153" s="79"/>
      <c r="F153" s="79"/>
    </row>
    <row r="154" spans="2:6" s="51" customFormat="1">
      <c r="B154" s="79"/>
      <c r="C154" s="79"/>
      <c r="D154" s="79"/>
      <c r="E154" s="79"/>
      <c r="F154" s="79"/>
    </row>
    <row r="155" spans="2:6" s="51" customFormat="1">
      <c r="B155" s="79"/>
      <c r="C155" s="79"/>
      <c r="D155" s="79"/>
      <c r="E155" s="79"/>
      <c r="F155" s="79"/>
    </row>
    <row r="156" spans="2:6" s="51" customFormat="1">
      <c r="B156" s="79"/>
      <c r="C156" s="79"/>
      <c r="D156" s="79"/>
      <c r="E156" s="79"/>
      <c r="F156" s="79"/>
    </row>
    <row r="157" spans="2:6" s="51" customFormat="1">
      <c r="B157" s="79"/>
      <c r="C157" s="79"/>
      <c r="D157" s="79"/>
      <c r="E157" s="79"/>
      <c r="F157" s="79"/>
    </row>
    <row r="158" spans="2:6" s="51" customFormat="1">
      <c r="B158" s="79"/>
      <c r="C158" s="79"/>
      <c r="D158" s="79"/>
      <c r="E158" s="79"/>
      <c r="F158" s="79"/>
    </row>
    <row r="159" spans="2:6" s="51" customFormat="1">
      <c r="B159" s="79"/>
      <c r="C159" s="79"/>
      <c r="D159" s="79"/>
      <c r="E159" s="79"/>
      <c r="F159" s="79"/>
    </row>
    <row r="160" spans="2:6" s="51" customFormat="1">
      <c r="B160" s="79"/>
      <c r="C160" s="79"/>
      <c r="D160" s="79"/>
      <c r="E160" s="79"/>
      <c r="F160" s="79"/>
    </row>
    <row r="161" spans="2:6" s="51" customFormat="1">
      <c r="B161" s="79"/>
      <c r="C161" s="79"/>
      <c r="D161" s="79"/>
      <c r="E161" s="79"/>
      <c r="F161" s="79"/>
    </row>
    <row r="162" spans="2:6" s="51" customFormat="1">
      <c r="B162" s="79"/>
      <c r="C162" s="79"/>
      <c r="D162" s="79"/>
      <c r="E162" s="79"/>
      <c r="F162" s="79"/>
    </row>
    <row r="163" spans="2:6" s="51" customFormat="1">
      <c r="B163" s="79"/>
      <c r="C163" s="79"/>
      <c r="D163" s="79"/>
      <c r="E163" s="79"/>
      <c r="F163" s="79"/>
    </row>
    <row r="164" spans="2:6" s="51" customFormat="1">
      <c r="B164" s="79"/>
      <c r="C164" s="79"/>
      <c r="D164" s="79"/>
      <c r="E164" s="79"/>
      <c r="F164" s="79"/>
    </row>
    <row r="165" spans="2:6" s="51" customFormat="1">
      <c r="B165" s="79"/>
      <c r="C165" s="79"/>
      <c r="D165" s="79"/>
      <c r="E165" s="79"/>
      <c r="F165" s="79"/>
    </row>
    <row r="166" spans="2:6" s="51" customFormat="1">
      <c r="B166" s="79"/>
      <c r="C166" s="79"/>
      <c r="D166" s="79"/>
      <c r="E166" s="79"/>
      <c r="F166" s="79"/>
    </row>
    <row r="167" spans="2:6" s="51" customFormat="1">
      <c r="B167" s="79"/>
      <c r="C167" s="79"/>
      <c r="D167" s="79"/>
      <c r="E167" s="79"/>
      <c r="F167" s="79"/>
    </row>
    <row r="168" spans="2:6" s="51" customFormat="1">
      <c r="B168" s="79"/>
      <c r="C168" s="79"/>
      <c r="D168" s="79"/>
      <c r="E168" s="79"/>
      <c r="F168" s="79"/>
    </row>
    <row r="169" spans="2:6" s="51" customFormat="1">
      <c r="B169" s="79"/>
      <c r="C169" s="79"/>
      <c r="D169" s="79"/>
      <c r="E169" s="79"/>
      <c r="F169" s="79"/>
    </row>
    <row r="170" spans="2:6" s="51" customFormat="1">
      <c r="B170" s="79"/>
      <c r="C170" s="79"/>
      <c r="D170" s="79"/>
      <c r="E170" s="79"/>
      <c r="F170" s="79"/>
    </row>
    <row r="171" spans="2:6" s="51" customFormat="1">
      <c r="B171" s="79"/>
      <c r="C171" s="79"/>
      <c r="D171" s="79"/>
      <c r="E171" s="79"/>
      <c r="F171" s="79"/>
    </row>
    <row r="172" spans="2:6" s="51" customFormat="1">
      <c r="B172" s="79"/>
      <c r="C172" s="79"/>
      <c r="D172" s="79"/>
      <c r="E172" s="79"/>
      <c r="F172" s="79"/>
    </row>
    <row r="173" spans="2:6" s="51" customFormat="1">
      <c r="B173" s="79"/>
      <c r="C173" s="79"/>
      <c r="D173" s="79"/>
      <c r="E173" s="79"/>
      <c r="F173" s="79"/>
    </row>
    <row r="174" spans="2:6" s="51" customFormat="1">
      <c r="B174" s="79"/>
      <c r="C174" s="79"/>
      <c r="D174" s="79"/>
      <c r="E174" s="79"/>
      <c r="F174" s="79"/>
    </row>
    <row r="175" spans="2:6" s="51" customFormat="1">
      <c r="B175" s="79"/>
      <c r="C175" s="79"/>
      <c r="D175" s="79"/>
      <c r="E175" s="79"/>
      <c r="F175" s="79"/>
    </row>
    <row r="176" spans="2:6" s="51" customFormat="1">
      <c r="B176" s="79"/>
      <c r="C176" s="79"/>
      <c r="D176" s="79"/>
      <c r="E176" s="79"/>
      <c r="F176" s="79"/>
    </row>
    <row r="177" s="51" customFormat="1"/>
    <row r="178" s="51" customFormat="1"/>
    <row r="179" s="51" customFormat="1"/>
    <row r="180" s="51" customFormat="1"/>
    <row r="181" s="51" customFormat="1"/>
    <row r="182" s="51" customFormat="1"/>
    <row r="183" s="51" customFormat="1"/>
    <row r="184" s="51" customFormat="1"/>
    <row r="185" s="51" customFormat="1"/>
    <row r="186" s="51" customFormat="1"/>
    <row r="187" s="51" customFormat="1"/>
    <row r="188" s="51" customFormat="1"/>
    <row r="189" s="51" customFormat="1"/>
    <row r="190" s="51" customFormat="1"/>
    <row r="191" s="51" customFormat="1"/>
    <row r="192" s="51" customFormat="1"/>
    <row r="193" s="51" customFormat="1"/>
    <row r="194" s="51" customFormat="1"/>
    <row r="195" s="51" customFormat="1"/>
    <row r="196" s="51" customFormat="1"/>
    <row r="197" s="51" customFormat="1"/>
    <row r="198" s="51" customFormat="1"/>
    <row r="199" s="51" customFormat="1"/>
    <row r="200" s="51" customFormat="1"/>
    <row r="201" s="51" customFormat="1"/>
    <row r="202" s="51" customFormat="1"/>
    <row r="203" s="51" customFormat="1"/>
    <row r="204" s="51" customFormat="1"/>
    <row r="205" s="51" customFormat="1"/>
    <row r="206" s="51" customFormat="1"/>
    <row r="207" s="51" customFormat="1"/>
    <row r="208" s="51" customFormat="1"/>
    <row r="209" s="51" customFormat="1"/>
    <row r="210" s="51" customFormat="1"/>
    <row r="211" s="51" customFormat="1"/>
    <row r="212" s="51" customFormat="1"/>
    <row r="213" s="51" customFormat="1"/>
    <row r="214" s="51" customFormat="1"/>
    <row r="215" s="51" customFormat="1"/>
    <row r="216" s="51" customFormat="1"/>
    <row r="217" s="51" customFormat="1"/>
    <row r="218" s="51" customFormat="1"/>
    <row r="219" s="51" customFormat="1"/>
    <row r="220" s="51" customFormat="1"/>
    <row r="221" s="51" customFormat="1"/>
    <row r="222" s="51" customFormat="1"/>
    <row r="223" s="51" customFormat="1"/>
    <row r="224" s="51" customFormat="1"/>
    <row r="225" spans="1:10">
      <c r="A225" s="80"/>
      <c r="B225" s="81"/>
      <c r="C225" s="81"/>
      <c r="D225" s="81"/>
      <c r="E225" s="81"/>
      <c r="F225" s="81"/>
      <c r="G225" s="80"/>
      <c r="H225" s="80"/>
      <c r="I225" s="80"/>
      <c r="J225" s="80"/>
    </row>
    <row r="226" spans="1:10">
      <c r="A226" s="80"/>
      <c r="B226" s="81"/>
      <c r="C226" s="81"/>
      <c r="D226" s="81"/>
      <c r="E226" s="81"/>
      <c r="F226" s="81"/>
      <c r="G226" s="80"/>
      <c r="H226" s="80"/>
      <c r="I226" s="80"/>
      <c r="J226" s="80"/>
    </row>
    <row r="227" spans="1:10">
      <c r="A227" s="80"/>
      <c r="B227" s="81"/>
      <c r="C227" s="81"/>
      <c r="D227" s="81"/>
      <c r="E227" s="81"/>
      <c r="F227" s="81"/>
      <c r="G227" s="80"/>
      <c r="H227" s="80"/>
      <c r="I227" s="80"/>
      <c r="J227" s="80"/>
    </row>
    <row r="228" spans="1:10">
      <c r="A228" s="80"/>
      <c r="B228" s="81"/>
      <c r="C228" s="81"/>
      <c r="D228" s="81"/>
      <c r="E228" s="81"/>
      <c r="F228" s="81"/>
      <c r="G228" s="80"/>
      <c r="H228" s="80"/>
      <c r="I228" s="80"/>
      <c r="J228" s="80"/>
    </row>
    <row r="229" spans="1:10">
      <c r="A229" s="80"/>
      <c r="B229" s="81"/>
      <c r="C229" s="81"/>
      <c r="D229" s="81"/>
      <c r="E229" s="81"/>
      <c r="F229" s="81"/>
      <c r="G229" s="80"/>
      <c r="H229" s="80"/>
      <c r="I229" s="80"/>
      <c r="J229" s="80"/>
    </row>
    <row r="230" spans="1:10">
      <c r="A230" s="80"/>
      <c r="B230" s="81"/>
      <c r="C230" s="81"/>
      <c r="D230" s="81"/>
      <c r="E230" s="81"/>
      <c r="F230" s="81"/>
      <c r="G230" s="80"/>
      <c r="H230" s="80"/>
      <c r="I230" s="80"/>
      <c r="J230" s="80"/>
    </row>
    <row r="231" spans="1:10">
      <c r="A231" s="80"/>
      <c r="B231" s="81"/>
      <c r="C231" s="81"/>
      <c r="D231" s="81"/>
      <c r="E231" s="81"/>
      <c r="F231" s="81"/>
      <c r="G231" s="80"/>
      <c r="H231" s="80"/>
      <c r="I231" s="80"/>
      <c r="J231" s="80"/>
    </row>
    <row r="232" spans="1:10">
      <c r="A232" s="80"/>
      <c r="B232" s="81"/>
      <c r="C232" s="81"/>
      <c r="D232" s="81"/>
      <c r="E232" s="81"/>
      <c r="F232" s="81"/>
      <c r="G232" s="80"/>
      <c r="H232" s="80"/>
      <c r="I232" s="80"/>
      <c r="J232" s="80"/>
    </row>
  </sheetData>
  <mergeCells count="15">
    <mergeCell ref="B30:C30"/>
    <mergeCell ref="B34:C34"/>
    <mergeCell ref="B40:J40"/>
    <mergeCell ref="B15:B17"/>
    <mergeCell ref="B18:B20"/>
    <mergeCell ref="B21:B23"/>
    <mergeCell ref="B24:B26"/>
    <mergeCell ref="B27:C27"/>
    <mergeCell ref="B28:C28"/>
    <mergeCell ref="B12:B14"/>
    <mergeCell ref="C3:H3"/>
    <mergeCell ref="B5:J5"/>
    <mergeCell ref="D7:J7"/>
    <mergeCell ref="B10:C10"/>
    <mergeCell ref="B11:C11"/>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25"/>
  <sheetViews>
    <sheetView zoomScale="90" zoomScaleNormal="90" workbookViewId="0">
      <selection activeCell="B7" sqref="B7"/>
    </sheetView>
  </sheetViews>
  <sheetFormatPr baseColWidth="10" defaultColWidth="11.453125" defaultRowHeight="13"/>
  <cols>
    <col min="1" max="1" width="4.7265625" style="81" customWidth="1"/>
    <col min="2" max="2" width="24" style="80" customWidth="1"/>
    <col min="3" max="3" width="24.7265625" style="80" customWidth="1"/>
    <col min="4" max="6" width="14.7265625" style="80" customWidth="1"/>
    <col min="7" max="8" width="14.7265625" style="81" customWidth="1"/>
    <col min="9" max="29" width="11.453125" style="81"/>
    <col min="30" max="16384" width="11.453125" style="80"/>
  </cols>
  <sheetData>
    <row r="1" spans="1:29">
      <c r="B1" s="83"/>
      <c r="C1" s="83"/>
      <c r="D1" s="83"/>
      <c r="E1" s="83"/>
      <c r="F1" s="83"/>
    </row>
    <row r="2" spans="1:29">
      <c r="B2" s="83"/>
      <c r="C2" s="83"/>
      <c r="D2" s="83"/>
      <c r="E2" s="83"/>
      <c r="F2" s="83"/>
    </row>
    <row r="3" spans="1:29" ht="26.25" customHeight="1">
      <c r="B3" s="83"/>
      <c r="C3" s="673" t="s">
        <v>105</v>
      </c>
      <c r="D3" s="674"/>
      <c r="E3" s="674"/>
      <c r="F3" s="674"/>
      <c r="G3" s="674"/>
      <c r="H3" s="84"/>
    </row>
    <row r="4" spans="1:29" ht="26.25" customHeight="1">
      <c r="B4" s="83"/>
      <c r="C4" s="85"/>
      <c r="D4" s="85"/>
      <c r="E4" s="85"/>
      <c r="F4" s="85"/>
      <c r="G4" s="84"/>
      <c r="H4" s="84"/>
    </row>
    <row r="5" spans="1:29" ht="36.75" customHeight="1">
      <c r="B5" s="675" t="s">
        <v>260</v>
      </c>
      <c r="C5" s="674"/>
      <c r="D5" s="674"/>
      <c r="E5" s="674"/>
      <c r="F5" s="674"/>
      <c r="G5" s="674"/>
      <c r="H5" s="86"/>
      <c r="I5" s="86"/>
      <c r="J5" s="86"/>
    </row>
    <row r="6" spans="1:29" ht="18.75" customHeight="1">
      <c r="B6" s="83"/>
      <c r="C6" s="87"/>
      <c r="D6" s="676"/>
      <c r="E6" s="676"/>
      <c r="F6" s="676"/>
    </row>
    <row r="7" spans="1:29" s="90" customFormat="1" ht="16.5" customHeight="1">
      <c r="A7" s="88"/>
      <c r="B7" s="54" t="s">
        <v>21</v>
      </c>
      <c r="C7" s="89"/>
      <c r="D7" s="658" t="s">
        <v>66</v>
      </c>
      <c r="E7" s="713"/>
      <c r="F7" s="713"/>
      <c r="G7" s="713"/>
      <c r="H7" s="713"/>
      <c r="I7" s="88"/>
      <c r="J7" s="88"/>
      <c r="K7" s="88"/>
      <c r="L7" s="88"/>
      <c r="M7" s="88"/>
      <c r="N7" s="88"/>
      <c r="O7" s="88"/>
      <c r="P7" s="88"/>
      <c r="Q7" s="88"/>
      <c r="R7" s="88"/>
      <c r="S7" s="88"/>
      <c r="T7" s="88"/>
      <c r="U7" s="88"/>
      <c r="V7" s="88"/>
      <c r="W7" s="88"/>
      <c r="X7" s="88"/>
      <c r="Y7" s="88"/>
      <c r="Z7" s="88"/>
      <c r="AA7" s="88"/>
      <c r="AB7" s="88"/>
      <c r="AC7" s="88"/>
    </row>
    <row r="8" spans="1:29" s="91" customFormat="1" ht="2.25" customHeight="1">
      <c r="B8" s="92"/>
      <c r="C8" s="93"/>
      <c r="D8" s="94"/>
      <c r="E8" s="94"/>
      <c r="F8" s="94"/>
    </row>
    <row r="9" spans="1:29" ht="21" customHeight="1">
      <c r="B9" s="677"/>
      <c r="C9" s="677"/>
      <c r="D9" s="95" t="s">
        <v>82</v>
      </c>
      <c r="E9" s="95" t="s">
        <v>22</v>
      </c>
      <c r="F9" s="95" t="s">
        <v>22</v>
      </c>
      <c r="G9" s="95" t="s">
        <v>22</v>
      </c>
      <c r="H9" s="95" t="s">
        <v>22</v>
      </c>
    </row>
    <row r="10" spans="1:29" ht="16.5" customHeight="1">
      <c r="B10" s="678" t="s">
        <v>64</v>
      </c>
      <c r="C10" s="679"/>
      <c r="D10" s="96"/>
      <c r="E10" s="96"/>
      <c r="F10" s="97"/>
      <c r="G10" s="97"/>
      <c r="H10" s="97"/>
    </row>
    <row r="11" spans="1:29" ht="16.5" customHeight="1">
      <c r="B11" s="682" t="s">
        <v>9</v>
      </c>
      <c r="C11" s="683"/>
      <c r="D11" s="98"/>
      <c r="E11" s="99"/>
      <c r="F11" s="98"/>
      <c r="G11" s="98"/>
      <c r="H11" s="98"/>
    </row>
    <row r="12" spans="1:29" ht="16.5" customHeight="1">
      <c r="B12" s="662" t="s">
        <v>61</v>
      </c>
      <c r="C12" s="684"/>
      <c r="D12" s="100"/>
      <c r="E12" s="100"/>
      <c r="F12" s="101"/>
      <c r="G12" s="101"/>
      <c r="H12" s="101"/>
    </row>
    <row r="13" spans="1:29" ht="16.5" customHeight="1">
      <c r="B13" s="678" t="s">
        <v>24</v>
      </c>
      <c r="C13" s="679"/>
      <c r="D13" s="96"/>
      <c r="E13" s="96"/>
      <c r="F13" s="97"/>
      <c r="G13" s="97"/>
      <c r="H13" s="97"/>
    </row>
    <row r="14" spans="1:29" ht="16.5" customHeight="1">
      <c r="B14" s="685" t="s">
        <v>25</v>
      </c>
      <c r="C14" s="686"/>
      <c r="D14" s="102"/>
      <c r="E14" s="103"/>
      <c r="F14" s="102"/>
      <c r="G14" s="102"/>
      <c r="H14" s="102"/>
    </row>
    <row r="15" spans="1:29" ht="20.25" customHeight="1" thickBot="1">
      <c r="B15" s="680" t="s">
        <v>26</v>
      </c>
      <c r="C15" s="681"/>
      <c r="D15" s="104">
        <f>D10+D13+D14</f>
        <v>0</v>
      </c>
      <c r="E15" s="104">
        <f>E10+E13+E14</f>
        <v>0</v>
      </c>
      <c r="F15" s="105">
        <f>F10+F13+F14</f>
        <v>0</v>
      </c>
      <c r="G15" s="105">
        <f>G10+G13+G14</f>
        <v>0</v>
      </c>
      <c r="H15" s="105">
        <f>H10+H13+H14</f>
        <v>0</v>
      </c>
    </row>
    <row r="16" spans="1:29" ht="15.75" customHeight="1">
      <c r="B16" s="687" t="s">
        <v>27</v>
      </c>
      <c r="C16" s="688"/>
      <c r="D16" s="106"/>
      <c r="E16" s="106"/>
      <c r="F16" s="107"/>
      <c r="G16" s="107"/>
      <c r="H16" s="107"/>
    </row>
    <row r="17" spans="2:8" ht="15.75" customHeight="1">
      <c r="B17" s="689" t="s">
        <v>28</v>
      </c>
      <c r="C17" s="690"/>
      <c r="D17" s="108"/>
      <c r="E17" s="108"/>
      <c r="F17" s="109"/>
      <c r="G17" s="109"/>
      <c r="H17" s="109"/>
    </row>
    <row r="18" spans="2:8" ht="15.75" customHeight="1">
      <c r="B18" s="691" t="s">
        <v>29</v>
      </c>
      <c r="C18" s="692"/>
      <c r="D18" s="110"/>
      <c r="E18" s="110"/>
      <c r="F18" s="111"/>
      <c r="G18" s="111"/>
      <c r="H18" s="111"/>
    </row>
    <row r="19" spans="2:8" ht="15.75" customHeight="1">
      <c r="B19" s="693" t="s">
        <v>62</v>
      </c>
      <c r="C19" s="694"/>
      <c r="D19" s="112"/>
      <c r="E19" s="113"/>
      <c r="F19" s="112"/>
      <c r="G19" s="112"/>
      <c r="H19" s="112"/>
    </row>
    <row r="20" spans="2:8" ht="15.75" customHeight="1">
      <c r="B20" s="695" t="s">
        <v>63</v>
      </c>
      <c r="C20" s="696"/>
      <c r="D20" s="114"/>
      <c r="E20" s="114"/>
      <c r="F20" s="115"/>
      <c r="G20" s="115"/>
      <c r="H20" s="115"/>
    </row>
    <row r="21" spans="2:8" ht="20.25" customHeight="1">
      <c r="B21" s="697" t="s">
        <v>30</v>
      </c>
      <c r="C21" s="698"/>
      <c r="D21" s="116">
        <f>D16+D17+D18</f>
        <v>0</v>
      </c>
      <c r="E21" s="116">
        <f>SUM(E16:E18)</f>
        <v>0</v>
      </c>
      <c r="F21" s="117">
        <f>SUM(F16:F18)</f>
        <v>0</v>
      </c>
      <c r="G21" s="117">
        <f>SUM(G16:G18)</f>
        <v>0</v>
      </c>
      <c r="H21" s="117">
        <f>SUM(H16:H18)</f>
        <v>0</v>
      </c>
    </row>
    <row r="22" spans="2:8" ht="20.25" customHeight="1" thickBot="1">
      <c r="B22" s="680" t="s">
        <v>31</v>
      </c>
      <c r="C22" s="681"/>
      <c r="D22" s="105">
        <f>D15-D21</f>
        <v>0</v>
      </c>
      <c r="E22" s="105">
        <f>E15-E21</f>
        <v>0</v>
      </c>
      <c r="F22" s="105">
        <f>F15-F21</f>
        <v>0</v>
      </c>
      <c r="G22" s="105">
        <f>G15-G21</f>
        <v>0</v>
      </c>
      <c r="H22" s="105">
        <f>H15-H21</f>
        <v>0</v>
      </c>
    </row>
    <row r="23" spans="2:8" ht="16.5" customHeight="1">
      <c r="B23" s="701" t="s">
        <v>192</v>
      </c>
      <c r="C23" s="702"/>
      <c r="D23" s="106"/>
      <c r="E23" s="106"/>
      <c r="F23" s="107"/>
      <c r="G23" s="107"/>
      <c r="H23" s="107"/>
    </row>
    <row r="24" spans="2:8" ht="16.5" customHeight="1">
      <c r="B24" s="689" t="s">
        <v>32</v>
      </c>
      <c r="C24" s="690"/>
      <c r="D24" s="108"/>
      <c r="E24" s="108"/>
      <c r="F24" s="109"/>
      <c r="G24" s="109"/>
      <c r="H24" s="109"/>
    </row>
    <row r="25" spans="2:8" ht="16.5" customHeight="1">
      <c r="B25" s="703" t="s">
        <v>33</v>
      </c>
      <c r="C25" s="704"/>
      <c r="D25" s="118"/>
      <c r="E25" s="118"/>
      <c r="F25" s="119"/>
      <c r="G25" s="119"/>
      <c r="H25" s="119"/>
    </row>
    <row r="26" spans="2:8" ht="20.25" customHeight="1" thickBot="1">
      <c r="B26" s="680" t="s">
        <v>34</v>
      </c>
      <c r="C26" s="681"/>
      <c r="D26" s="105">
        <f>D22+D23-D24-D25</f>
        <v>0</v>
      </c>
      <c r="E26" s="105">
        <f>E22+E23-E24-E25</f>
        <v>0</v>
      </c>
      <c r="F26" s="105">
        <f>F22+F23-F24-F25</f>
        <v>0</v>
      </c>
      <c r="G26" s="105">
        <f>G22+G23-G24-G25</f>
        <v>0</v>
      </c>
      <c r="H26" s="105">
        <f>H22+H23-H24-H25</f>
        <v>0</v>
      </c>
    </row>
    <row r="27" spans="2:8" ht="16.5" customHeight="1">
      <c r="B27" s="701" t="s">
        <v>35</v>
      </c>
      <c r="C27" s="702"/>
      <c r="D27" s="106"/>
      <c r="E27" s="106"/>
      <c r="F27" s="107"/>
      <c r="G27" s="107"/>
      <c r="H27" s="107"/>
    </row>
    <row r="28" spans="2:8" ht="16.5" customHeight="1">
      <c r="B28" s="689" t="s">
        <v>67</v>
      </c>
      <c r="C28" s="705"/>
      <c r="D28" s="108"/>
      <c r="E28" s="108"/>
      <c r="F28" s="109"/>
      <c r="G28" s="109"/>
      <c r="H28" s="109"/>
    </row>
    <row r="29" spans="2:8" ht="16.5" customHeight="1">
      <c r="B29" s="703" t="s">
        <v>68</v>
      </c>
      <c r="C29" s="704"/>
      <c r="D29" s="118"/>
      <c r="E29" s="118"/>
      <c r="F29" s="119"/>
      <c r="G29" s="119"/>
      <c r="H29" s="119"/>
    </row>
    <row r="30" spans="2:8" ht="20.25" customHeight="1" thickBot="1">
      <c r="B30" s="680" t="s">
        <v>36</v>
      </c>
      <c r="C30" s="681"/>
      <c r="D30" s="105">
        <f>D26-D27-D28+D29</f>
        <v>0</v>
      </c>
      <c r="E30" s="105">
        <f>E26-E27-E28+E29</f>
        <v>0</v>
      </c>
      <c r="F30" s="105">
        <f>F26-F27-F28+F29</f>
        <v>0</v>
      </c>
      <c r="G30" s="105">
        <f>G26-G27-G28+G29</f>
        <v>0</v>
      </c>
      <c r="H30" s="105">
        <f>H26-H27-H28+H29</f>
        <v>0</v>
      </c>
    </row>
    <row r="31" spans="2:8" ht="15" customHeight="1">
      <c r="B31" s="699" t="s">
        <v>37</v>
      </c>
      <c r="C31" s="700"/>
      <c r="D31" s="106"/>
      <c r="E31" s="106"/>
      <c r="F31" s="107"/>
      <c r="G31" s="107"/>
      <c r="H31" s="107"/>
    </row>
    <row r="32" spans="2:8" ht="15" customHeight="1">
      <c r="B32" s="706" t="s">
        <v>38</v>
      </c>
      <c r="C32" s="707"/>
      <c r="D32" s="108"/>
      <c r="E32" s="108"/>
      <c r="F32" s="109"/>
      <c r="G32" s="109"/>
      <c r="H32" s="109"/>
    </row>
    <row r="33" spans="2:8" ht="20.25" customHeight="1" thickBot="1">
      <c r="B33" s="680" t="s">
        <v>39</v>
      </c>
      <c r="C33" s="681"/>
      <c r="D33" s="105">
        <f>D30+D31-D32</f>
        <v>0</v>
      </c>
      <c r="E33" s="105">
        <f>E30+E31-E32</f>
        <v>0</v>
      </c>
      <c r="F33" s="105">
        <f>F30+F31-F32</f>
        <v>0</v>
      </c>
      <c r="G33" s="105">
        <f>G30+G31-G32</f>
        <v>0</v>
      </c>
      <c r="H33" s="105">
        <f>H30+H31-H32</f>
        <v>0</v>
      </c>
    </row>
    <row r="34" spans="2:8" ht="17.25" customHeight="1">
      <c r="B34" s="699" t="s">
        <v>40</v>
      </c>
      <c r="C34" s="700"/>
      <c r="D34" s="106"/>
      <c r="E34" s="106"/>
      <c r="F34" s="107"/>
      <c r="G34" s="107"/>
      <c r="H34" s="107"/>
    </row>
    <row r="35" spans="2:8" ht="17.25" customHeight="1">
      <c r="B35" s="689" t="s">
        <v>41</v>
      </c>
      <c r="C35" s="690"/>
      <c r="D35" s="108"/>
      <c r="E35" s="108"/>
      <c r="F35" s="109"/>
      <c r="G35" s="109"/>
      <c r="H35" s="109"/>
    </row>
    <row r="36" spans="2:8" ht="17.25" customHeight="1">
      <c r="B36" s="689" t="s">
        <v>42</v>
      </c>
      <c r="C36" s="690"/>
      <c r="D36" s="120"/>
      <c r="E36" s="120"/>
      <c r="F36" s="121"/>
      <c r="G36" s="121"/>
      <c r="H36" s="121"/>
    </row>
    <row r="37" spans="2:8" ht="17.25" customHeight="1" thickBot="1">
      <c r="B37" s="708" t="s">
        <v>43</v>
      </c>
      <c r="C37" s="709"/>
      <c r="D37" s="122"/>
      <c r="E37" s="122"/>
      <c r="F37" s="123"/>
      <c r="G37" s="123"/>
      <c r="H37" s="123"/>
    </row>
    <row r="38" spans="2:8" ht="20.25" customHeight="1">
      <c r="B38" s="671" t="s">
        <v>44</v>
      </c>
      <c r="C38" s="672"/>
      <c r="D38" s="124">
        <f>D33+D34-D35-D36-D37</f>
        <v>0</v>
      </c>
      <c r="E38" s="124">
        <f>E33+E34-E35-E36-E37</f>
        <v>0</v>
      </c>
      <c r="F38" s="125">
        <f>F33+F34-F35-F36-F37</f>
        <v>0</v>
      </c>
      <c r="G38" s="125">
        <f>G33+G34-G35-G36-G37</f>
        <v>0</v>
      </c>
      <c r="H38" s="125">
        <f>H33+H34-H35-H36-H37</f>
        <v>0</v>
      </c>
    </row>
    <row r="39" spans="2:8" ht="8.25" customHeight="1">
      <c r="B39" s="126"/>
      <c r="C39" s="126"/>
      <c r="D39" s="127"/>
      <c r="E39" s="127"/>
      <c r="F39" s="127"/>
      <c r="G39" s="127"/>
      <c r="H39" s="127"/>
    </row>
    <row r="40" spans="2:8" ht="15.75" customHeight="1">
      <c r="B40" s="710" t="s">
        <v>45</v>
      </c>
      <c r="C40" s="711"/>
      <c r="D40" s="128"/>
      <c r="E40" s="128"/>
      <c r="F40" s="128"/>
      <c r="G40" s="128"/>
      <c r="H40" s="128"/>
    </row>
    <row r="41" spans="2:8" ht="29.25" customHeight="1">
      <c r="B41" s="697" t="s">
        <v>83</v>
      </c>
      <c r="C41" s="711"/>
      <c r="D41" s="129">
        <f>D38+D27+D35-D34</f>
        <v>0</v>
      </c>
      <c r="E41" s="128">
        <f>E38+E27+E35-E34</f>
        <v>0</v>
      </c>
      <c r="F41" s="128">
        <f>F38+F27+F35-F34</f>
        <v>0</v>
      </c>
      <c r="G41" s="128">
        <f>G38+G27+G35-G34</f>
        <v>0</v>
      </c>
      <c r="H41" s="128">
        <f>H38+H27+H35-H34</f>
        <v>0</v>
      </c>
    </row>
    <row r="42" spans="2:8" ht="27" customHeight="1">
      <c r="B42" s="710" t="s">
        <v>193</v>
      </c>
      <c r="C42" s="711"/>
      <c r="D42" s="128"/>
      <c r="E42" s="128"/>
      <c r="F42" s="128"/>
      <c r="G42" s="128"/>
      <c r="H42" s="128"/>
    </row>
    <row r="43" spans="2:8" ht="118.5" customHeight="1">
      <c r="B43" s="710" t="s">
        <v>194</v>
      </c>
      <c r="C43" s="711"/>
      <c r="D43" s="128"/>
      <c r="E43" s="128"/>
      <c r="F43" s="128"/>
      <c r="G43" s="128"/>
      <c r="H43" s="128"/>
    </row>
    <row r="44" spans="2:8" ht="6.75" customHeight="1">
      <c r="C44" s="130"/>
      <c r="D44" s="55"/>
      <c r="E44" s="55"/>
      <c r="F44" s="55"/>
    </row>
    <row r="45" spans="2:8" ht="12.75" customHeight="1">
      <c r="B45" s="716" t="s">
        <v>59</v>
      </c>
      <c r="C45" s="716"/>
      <c r="D45" s="55"/>
      <c r="E45" s="55"/>
      <c r="F45" s="55"/>
    </row>
    <row r="46" spans="2:8" ht="12.75" customHeight="1">
      <c r="B46" s="131"/>
      <c r="C46" s="132"/>
      <c r="D46" s="55"/>
      <c r="E46" s="55"/>
      <c r="F46" s="55"/>
    </row>
    <row r="47" spans="2:8" ht="12.75" customHeight="1">
      <c r="B47" s="82"/>
      <c r="C47" s="133"/>
      <c r="D47" s="55"/>
      <c r="E47" s="55"/>
      <c r="F47" s="55"/>
    </row>
    <row r="48" spans="2:8" s="134" customFormat="1" ht="26.25" customHeight="1">
      <c r="B48" s="87"/>
      <c r="C48" s="717"/>
      <c r="D48" s="717"/>
      <c r="E48" s="717"/>
      <c r="F48" s="717"/>
      <c r="G48" s="717"/>
      <c r="H48" s="84"/>
    </row>
    <row r="49" spans="2:9" s="134" customFormat="1" ht="10.5" customHeight="1">
      <c r="B49" s="87"/>
      <c r="C49" s="85"/>
      <c r="D49" s="85"/>
      <c r="E49" s="85"/>
      <c r="F49" s="85"/>
      <c r="G49" s="84"/>
      <c r="H49" s="84"/>
    </row>
    <row r="50" spans="2:9" s="134" customFormat="1" ht="16.5" customHeight="1">
      <c r="B50" s="55"/>
      <c r="C50" s="55"/>
      <c r="D50" s="718"/>
      <c r="E50" s="718"/>
      <c r="F50" s="718"/>
      <c r="G50" s="718"/>
      <c r="H50" s="718"/>
    </row>
    <row r="51" spans="2:9" s="134" customFormat="1" ht="3" customHeight="1">
      <c r="B51" s="55"/>
      <c r="C51" s="55"/>
      <c r="D51" s="94"/>
      <c r="E51" s="94"/>
      <c r="F51" s="94"/>
    </row>
    <row r="52" spans="2:9" s="134" customFormat="1" ht="18" customHeight="1">
      <c r="B52" s="719"/>
      <c r="C52" s="720"/>
      <c r="D52" s="135"/>
      <c r="E52" s="135"/>
      <c r="F52" s="135"/>
      <c r="G52" s="135"/>
      <c r="H52" s="135"/>
      <c r="I52" s="136"/>
    </row>
    <row r="53" spans="2:9" s="91" customFormat="1" ht="21" customHeight="1">
      <c r="B53" s="714"/>
      <c r="C53" s="714"/>
      <c r="D53" s="9"/>
      <c r="E53" s="9"/>
      <c r="F53" s="9"/>
      <c r="G53" s="9"/>
      <c r="H53" s="9"/>
    </row>
    <row r="54" spans="2:9" s="91" customFormat="1" ht="13.5" customHeight="1">
      <c r="B54" s="715"/>
      <c r="C54" s="715"/>
      <c r="D54" s="10"/>
      <c r="E54" s="10"/>
      <c r="F54" s="10"/>
      <c r="G54" s="10"/>
      <c r="H54" s="10"/>
    </row>
    <row r="55" spans="2:9" s="91" customFormat="1">
      <c r="B55" s="715"/>
      <c r="C55" s="715"/>
      <c r="D55" s="10"/>
      <c r="E55" s="10"/>
      <c r="F55" s="10"/>
      <c r="G55" s="10"/>
      <c r="H55" s="10"/>
    </row>
    <row r="56" spans="2:9" s="91" customFormat="1" ht="21" customHeight="1">
      <c r="B56" s="714"/>
      <c r="C56" s="714"/>
      <c r="D56" s="11"/>
      <c r="E56" s="11"/>
      <c r="F56" s="11"/>
      <c r="G56" s="11"/>
      <c r="H56" s="11"/>
    </row>
    <row r="57" spans="2:9" s="91" customFormat="1" ht="20.25" customHeight="1">
      <c r="B57" s="714"/>
      <c r="C57" s="714"/>
      <c r="D57" s="11"/>
      <c r="E57" s="11"/>
      <c r="F57" s="11"/>
      <c r="G57" s="11"/>
      <c r="H57" s="11"/>
    </row>
    <row r="58" spans="2:9" s="91" customFormat="1" ht="8.25" customHeight="1">
      <c r="B58" s="137"/>
      <c r="C58" s="137"/>
      <c r="D58" s="138"/>
      <c r="E58" s="138"/>
      <c r="F58" s="138"/>
      <c r="G58" s="138"/>
      <c r="H58" s="138"/>
    </row>
    <row r="59" spans="2:9" s="91" customFormat="1" ht="15.75" customHeight="1">
      <c r="B59" s="712"/>
      <c r="C59" s="712"/>
      <c r="D59" s="9"/>
      <c r="E59" s="9"/>
      <c r="F59" s="9"/>
      <c r="G59" s="9"/>
      <c r="H59" s="9"/>
    </row>
    <row r="60" spans="2:9" s="91" customFormat="1" ht="15.75" customHeight="1">
      <c r="B60" s="712"/>
      <c r="C60" s="712"/>
      <c r="D60" s="9"/>
      <c r="E60" s="9"/>
      <c r="F60" s="9"/>
      <c r="G60" s="9"/>
      <c r="H60" s="9"/>
    </row>
    <row r="61" spans="2:9" s="134" customFormat="1" ht="6.75" customHeight="1">
      <c r="C61" s="130"/>
      <c r="D61" s="55"/>
      <c r="E61" s="55"/>
      <c r="F61" s="55"/>
    </row>
    <row r="62" spans="2:9" s="134" customFormat="1" ht="12.75" customHeight="1">
      <c r="B62" s="139"/>
      <c r="C62" s="140"/>
      <c r="D62" s="55"/>
      <c r="E62" s="55"/>
      <c r="F62" s="55"/>
    </row>
    <row r="63" spans="2:9" s="134" customFormat="1" ht="6.75" customHeight="1"/>
    <row r="64" spans="2:9" s="134" customFormat="1" ht="10.5" customHeight="1">
      <c r="B64" s="668"/>
      <c r="C64" s="668"/>
      <c r="D64" s="668"/>
      <c r="E64" s="668"/>
      <c r="F64" s="668"/>
    </row>
    <row r="65" spans="2:6" s="134" customFormat="1" ht="22.5" customHeight="1"/>
    <row r="66" spans="2:6">
      <c r="B66" s="141"/>
      <c r="C66" s="141"/>
      <c r="D66" s="141"/>
      <c r="E66" s="141"/>
      <c r="F66" s="141"/>
    </row>
    <row r="67" spans="2:6">
      <c r="B67" s="141"/>
      <c r="C67" s="141"/>
      <c r="D67" s="141"/>
      <c r="E67" s="141"/>
      <c r="F67" s="141"/>
    </row>
    <row r="68" spans="2:6">
      <c r="B68" s="141"/>
      <c r="C68" s="141"/>
      <c r="D68" s="141"/>
      <c r="E68" s="141"/>
      <c r="F68" s="141"/>
    </row>
    <row r="69" spans="2:6">
      <c r="B69" s="141"/>
      <c r="C69" s="141"/>
      <c r="D69" s="141"/>
      <c r="E69" s="141"/>
      <c r="F69" s="141"/>
    </row>
    <row r="70" spans="2:6">
      <c r="B70" s="141"/>
      <c r="C70" s="141"/>
      <c r="D70" s="141"/>
      <c r="E70" s="141"/>
      <c r="F70" s="141"/>
    </row>
    <row r="71" spans="2:6">
      <c r="B71" s="141"/>
      <c r="C71" s="141"/>
      <c r="D71" s="141"/>
      <c r="E71" s="141"/>
      <c r="F71" s="141"/>
    </row>
    <row r="72" spans="2:6">
      <c r="B72" s="141"/>
      <c r="C72" s="141"/>
      <c r="D72" s="141"/>
      <c r="E72" s="141"/>
      <c r="F72" s="141"/>
    </row>
    <row r="73" spans="2:6" ht="21.75" customHeight="1">
      <c r="B73" s="81"/>
      <c r="C73" s="81"/>
      <c r="D73" s="81"/>
      <c r="E73" s="81"/>
      <c r="F73" s="81"/>
    </row>
    <row r="74" spans="2:6">
      <c r="B74" s="141"/>
      <c r="C74" s="141"/>
      <c r="D74" s="141"/>
      <c r="E74" s="141"/>
      <c r="F74" s="141"/>
    </row>
    <row r="75" spans="2:6">
      <c r="B75" s="141"/>
      <c r="C75" s="141"/>
      <c r="D75" s="141"/>
      <c r="E75" s="141"/>
      <c r="F75" s="141"/>
    </row>
    <row r="76" spans="2:6">
      <c r="B76" s="141"/>
      <c r="C76" s="141"/>
      <c r="D76" s="141"/>
      <c r="E76" s="141"/>
      <c r="F76" s="141"/>
    </row>
    <row r="77" spans="2:6">
      <c r="B77" s="141"/>
      <c r="C77" s="141"/>
      <c r="D77" s="141"/>
      <c r="E77" s="141"/>
      <c r="F77" s="141"/>
    </row>
    <row r="78" spans="2:6">
      <c r="B78" s="141"/>
      <c r="C78" s="141"/>
      <c r="D78" s="141"/>
      <c r="E78" s="141"/>
      <c r="F78" s="141"/>
    </row>
    <row r="79" spans="2:6">
      <c r="B79" s="141"/>
      <c r="C79" s="141"/>
      <c r="D79" s="141"/>
      <c r="E79" s="141"/>
      <c r="F79" s="141"/>
    </row>
    <row r="80" spans="2:6">
      <c r="B80" s="141"/>
      <c r="C80" s="141"/>
      <c r="D80" s="141"/>
      <c r="E80" s="141"/>
      <c r="F80" s="141"/>
    </row>
    <row r="81" spans="2:6">
      <c r="B81" s="141"/>
      <c r="C81" s="141"/>
      <c r="D81" s="141"/>
      <c r="E81" s="141"/>
      <c r="F81" s="141"/>
    </row>
    <row r="82" spans="2:6">
      <c r="B82" s="141"/>
      <c r="C82" s="141"/>
      <c r="D82" s="141"/>
      <c r="E82" s="141"/>
      <c r="F82" s="141"/>
    </row>
    <row r="83" spans="2:6">
      <c r="B83" s="141"/>
      <c r="C83" s="141"/>
      <c r="D83" s="141"/>
      <c r="E83" s="141"/>
      <c r="F83" s="141"/>
    </row>
    <row r="84" spans="2:6">
      <c r="B84" s="141"/>
      <c r="C84" s="141"/>
      <c r="D84" s="141"/>
      <c r="E84" s="141"/>
      <c r="F84" s="141"/>
    </row>
    <row r="85" spans="2:6">
      <c r="B85" s="141"/>
      <c r="C85" s="141"/>
      <c r="D85" s="141"/>
      <c r="E85" s="141"/>
      <c r="F85" s="141"/>
    </row>
    <row r="86" spans="2:6">
      <c r="B86" s="141"/>
      <c r="C86" s="141"/>
      <c r="D86" s="141"/>
      <c r="E86" s="141"/>
      <c r="F86" s="141"/>
    </row>
    <row r="87" spans="2:6">
      <c r="B87" s="141"/>
      <c r="C87" s="141"/>
      <c r="D87" s="141"/>
      <c r="E87" s="141"/>
      <c r="F87" s="141"/>
    </row>
    <row r="88" spans="2:6">
      <c r="B88" s="141"/>
      <c r="C88" s="141"/>
      <c r="D88" s="141"/>
      <c r="E88" s="141"/>
      <c r="F88" s="141"/>
    </row>
    <row r="89" spans="2:6">
      <c r="B89" s="141"/>
      <c r="C89" s="141"/>
      <c r="D89" s="141"/>
      <c r="E89" s="141"/>
      <c r="F89" s="141"/>
    </row>
    <row r="90" spans="2:6">
      <c r="B90" s="141"/>
      <c r="C90" s="141"/>
      <c r="D90" s="141"/>
      <c r="E90" s="141"/>
      <c r="F90" s="141"/>
    </row>
    <row r="91" spans="2:6">
      <c r="B91" s="141"/>
      <c r="C91" s="141"/>
      <c r="D91" s="141"/>
      <c r="E91" s="141"/>
      <c r="F91" s="141"/>
    </row>
    <row r="92" spans="2:6">
      <c r="B92" s="141"/>
      <c r="C92" s="141"/>
      <c r="D92" s="141"/>
      <c r="E92" s="141"/>
      <c r="F92" s="141"/>
    </row>
    <row r="93" spans="2:6">
      <c r="B93" s="141"/>
      <c r="C93" s="141"/>
      <c r="D93" s="141"/>
      <c r="E93" s="141"/>
      <c r="F93" s="141"/>
    </row>
    <row r="94" spans="2:6">
      <c r="B94" s="141"/>
      <c r="C94" s="141"/>
      <c r="D94" s="141"/>
      <c r="E94" s="141"/>
      <c r="F94" s="141"/>
    </row>
    <row r="95" spans="2:6">
      <c r="B95" s="141"/>
      <c r="C95" s="141"/>
      <c r="D95" s="141"/>
      <c r="E95" s="141"/>
      <c r="F95" s="141"/>
    </row>
    <row r="96" spans="2:6">
      <c r="B96" s="141"/>
      <c r="C96" s="141"/>
      <c r="D96" s="141"/>
      <c r="E96" s="141"/>
      <c r="F96" s="141"/>
    </row>
    <row r="97" spans="2:6">
      <c r="B97" s="141"/>
      <c r="C97" s="141"/>
      <c r="D97" s="141"/>
      <c r="E97" s="141"/>
      <c r="F97" s="141"/>
    </row>
    <row r="98" spans="2:6">
      <c r="B98" s="141"/>
      <c r="C98" s="141"/>
      <c r="D98" s="141"/>
      <c r="E98" s="141"/>
      <c r="F98" s="141"/>
    </row>
    <row r="99" spans="2:6">
      <c r="B99" s="141"/>
      <c r="C99" s="141"/>
      <c r="D99" s="141"/>
      <c r="E99" s="141"/>
      <c r="F99" s="141"/>
    </row>
    <row r="100" spans="2:6">
      <c r="B100" s="141"/>
      <c r="C100" s="141"/>
      <c r="D100" s="141"/>
      <c r="E100" s="141"/>
      <c r="F100" s="141"/>
    </row>
    <row r="101" spans="2:6">
      <c r="B101" s="141"/>
      <c r="C101" s="141"/>
      <c r="D101" s="141"/>
      <c r="E101" s="141"/>
      <c r="F101" s="141"/>
    </row>
    <row r="102" spans="2:6">
      <c r="B102" s="141"/>
      <c r="C102" s="141"/>
      <c r="D102" s="141"/>
      <c r="E102" s="141"/>
      <c r="F102" s="141"/>
    </row>
    <row r="103" spans="2:6">
      <c r="B103" s="141"/>
      <c r="C103" s="141"/>
      <c r="D103" s="141"/>
      <c r="E103" s="141"/>
      <c r="F103" s="141"/>
    </row>
    <row r="104" spans="2:6">
      <c r="B104" s="141"/>
      <c r="C104" s="141"/>
      <c r="D104" s="141"/>
      <c r="E104" s="141"/>
      <c r="F104" s="141"/>
    </row>
    <row r="105" spans="2:6">
      <c r="B105" s="141"/>
      <c r="C105" s="141"/>
      <c r="D105" s="141"/>
      <c r="E105" s="141"/>
      <c r="F105" s="141"/>
    </row>
    <row r="106" spans="2:6">
      <c r="B106" s="141"/>
      <c r="C106" s="141"/>
      <c r="D106" s="141"/>
      <c r="E106" s="141"/>
      <c r="F106" s="141"/>
    </row>
    <row r="107" spans="2:6">
      <c r="B107" s="141"/>
      <c r="C107" s="141"/>
      <c r="D107" s="141"/>
      <c r="E107" s="141"/>
      <c r="F107" s="141"/>
    </row>
    <row r="108" spans="2:6">
      <c r="B108" s="141"/>
      <c r="C108" s="141"/>
      <c r="D108" s="141"/>
      <c r="E108" s="141"/>
      <c r="F108" s="141"/>
    </row>
    <row r="109" spans="2:6">
      <c r="B109" s="141"/>
      <c r="C109" s="141"/>
      <c r="D109" s="141"/>
      <c r="E109" s="141"/>
      <c r="F109" s="141"/>
    </row>
    <row r="110" spans="2:6">
      <c r="B110" s="141"/>
      <c r="C110" s="141"/>
      <c r="D110" s="141"/>
      <c r="E110" s="141"/>
      <c r="F110" s="141"/>
    </row>
    <row r="111" spans="2:6">
      <c r="B111" s="141"/>
      <c r="C111" s="141"/>
      <c r="D111" s="141"/>
      <c r="E111" s="141"/>
      <c r="F111" s="141"/>
    </row>
    <row r="112" spans="2:6">
      <c r="B112" s="141"/>
      <c r="C112" s="141"/>
      <c r="D112" s="141"/>
      <c r="E112" s="141"/>
      <c r="F112" s="141"/>
    </row>
    <row r="113" spans="2:6">
      <c r="B113" s="141"/>
      <c r="C113" s="141"/>
      <c r="D113" s="141"/>
      <c r="E113" s="141"/>
      <c r="F113" s="141"/>
    </row>
    <row r="114" spans="2:6">
      <c r="B114" s="141"/>
      <c r="C114" s="141"/>
      <c r="D114" s="141"/>
      <c r="E114" s="141"/>
      <c r="F114" s="141"/>
    </row>
    <row r="115" spans="2:6">
      <c r="B115" s="141"/>
      <c r="C115" s="141"/>
      <c r="D115" s="141"/>
      <c r="E115" s="141"/>
      <c r="F115" s="141"/>
    </row>
    <row r="116" spans="2:6">
      <c r="B116" s="141"/>
      <c r="C116" s="141"/>
      <c r="D116" s="141"/>
      <c r="E116" s="141"/>
      <c r="F116" s="141"/>
    </row>
    <row r="117" spans="2:6">
      <c r="B117" s="141"/>
      <c r="C117" s="141"/>
      <c r="D117" s="141"/>
      <c r="E117" s="141"/>
      <c r="F117" s="141"/>
    </row>
    <row r="118" spans="2:6">
      <c r="B118" s="141"/>
      <c r="C118" s="141"/>
      <c r="D118" s="141"/>
      <c r="E118" s="141"/>
      <c r="F118" s="141"/>
    </row>
    <row r="119" spans="2:6">
      <c r="B119" s="141"/>
      <c r="C119" s="141"/>
      <c r="D119" s="141"/>
      <c r="E119" s="141"/>
      <c r="F119" s="141"/>
    </row>
    <row r="120" spans="2:6">
      <c r="B120" s="141"/>
      <c r="C120" s="141"/>
      <c r="D120" s="141"/>
      <c r="E120" s="141"/>
      <c r="F120" s="141"/>
    </row>
    <row r="121" spans="2:6">
      <c r="B121" s="141"/>
      <c r="C121" s="141"/>
      <c r="D121" s="141"/>
      <c r="E121" s="141"/>
      <c r="F121" s="141"/>
    </row>
    <row r="122" spans="2:6">
      <c r="B122" s="141"/>
      <c r="C122" s="141"/>
      <c r="D122" s="141"/>
      <c r="E122" s="141"/>
      <c r="F122" s="141"/>
    </row>
    <row r="123" spans="2:6">
      <c r="B123" s="141"/>
      <c r="C123" s="141"/>
      <c r="D123" s="141"/>
      <c r="E123" s="141"/>
      <c r="F123" s="141"/>
    </row>
    <row r="124" spans="2:6">
      <c r="B124" s="141"/>
      <c r="C124" s="141"/>
      <c r="D124" s="141"/>
      <c r="E124" s="141"/>
      <c r="F124" s="141"/>
    </row>
    <row r="125" spans="2:6">
      <c r="B125" s="141"/>
      <c r="C125" s="141"/>
      <c r="D125" s="141"/>
      <c r="E125" s="141"/>
      <c r="F125" s="141"/>
    </row>
    <row r="126" spans="2:6">
      <c r="B126" s="141"/>
      <c r="C126" s="141"/>
      <c r="D126" s="141"/>
      <c r="E126" s="141"/>
      <c r="F126" s="141"/>
    </row>
    <row r="127" spans="2:6">
      <c r="B127" s="141"/>
      <c r="C127" s="141"/>
      <c r="D127" s="141"/>
      <c r="E127" s="141"/>
      <c r="F127" s="141"/>
    </row>
    <row r="128" spans="2:6">
      <c r="B128" s="141"/>
      <c r="C128" s="141"/>
      <c r="D128" s="141"/>
      <c r="E128" s="141"/>
      <c r="F128" s="141"/>
    </row>
    <row r="129" spans="2:6">
      <c r="B129" s="141"/>
      <c r="C129" s="141"/>
      <c r="D129" s="141"/>
      <c r="E129" s="141"/>
      <c r="F129" s="141"/>
    </row>
    <row r="130" spans="2:6">
      <c r="B130" s="141"/>
      <c r="C130" s="141"/>
      <c r="D130" s="141"/>
      <c r="E130" s="141"/>
      <c r="F130" s="141"/>
    </row>
    <row r="131" spans="2:6">
      <c r="B131" s="141"/>
      <c r="C131" s="141"/>
      <c r="D131" s="141"/>
      <c r="E131" s="141"/>
      <c r="F131" s="141"/>
    </row>
    <row r="132" spans="2:6">
      <c r="B132" s="141"/>
      <c r="C132" s="141"/>
      <c r="D132" s="141"/>
      <c r="E132" s="141"/>
      <c r="F132" s="141"/>
    </row>
    <row r="133" spans="2:6">
      <c r="B133" s="141"/>
      <c r="C133" s="141"/>
      <c r="D133" s="141"/>
      <c r="E133" s="141"/>
      <c r="F133" s="141"/>
    </row>
    <row r="134" spans="2:6">
      <c r="B134" s="141"/>
      <c r="C134" s="141"/>
      <c r="D134" s="141"/>
      <c r="E134" s="141"/>
      <c r="F134" s="141"/>
    </row>
    <row r="135" spans="2:6">
      <c r="B135" s="141"/>
      <c r="C135" s="141"/>
      <c r="D135" s="141"/>
      <c r="E135" s="141"/>
      <c r="F135" s="141"/>
    </row>
    <row r="136" spans="2:6">
      <c r="B136" s="141"/>
      <c r="C136" s="141"/>
      <c r="D136" s="141"/>
      <c r="E136" s="141"/>
      <c r="F136" s="141"/>
    </row>
    <row r="137" spans="2:6">
      <c r="B137" s="141"/>
      <c r="C137" s="141"/>
      <c r="D137" s="141"/>
      <c r="E137" s="141"/>
      <c r="F137" s="141"/>
    </row>
    <row r="138" spans="2:6">
      <c r="B138" s="141"/>
      <c r="C138" s="141"/>
      <c r="D138" s="141"/>
      <c r="E138" s="141"/>
      <c r="F138" s="141"/>
    </row>
    <row r="139" spans="2:6">
      <c r="B139" s="141"/>
      <c r="C139" s="141"/>
      <c r="D139" s="141"/>
      <c r="E139" s="141"/>
      <c r="F139" s="141"/>
    </row>
    <row r="140" spans="2:6">
      <c r="B140" s="141"/>
      <c r="C140" s="141"/>
      <c r="D140" s="141"/>
      <c r="E140" s="141"/>
      <c r="F140" s="141"/>
    </row>
    <row r="141" spans="2:6">
      <c r="B141" s="141"/>
      <c r="C141" s="141"/>
      <c r="D141" s="141"/>
      <c r="E141" s="141"/>
      <c r="F141" s="141"/>
    </row>
    <row r="142" spans="2:6">
      <c r="B142" s="141"/>
      <c r="C142" s="141"/>
      <c r="D142" s="141"/>
      <c r="E142" s="141"/>
      <c r="F142" s="141"/>
    </row>
    <row r="143" spans="2:6">
      <c r="B143" s="141"/>
      <c r="C143" s="141"/>
      <c r="D143" s="141"/>
      <c r="E143" s="141"/>
      <c r="F143" s="141"/>
    </row>
    <row r="144" spans="2:6">
      <c r="B144" s="141"/>
      <c r="C144" s="141"/>
      <c r="D144" s="141"/>
      <c r="E144" s="141"/>
      <c r="F144" s="141"/>
    </row>
    <row r="145" spans="2:6">
      <c r="B145" s="141"/>
      <c r="C145" s="141"/>
      <c r="D145" s="141"/>
      <c r="E145" s="141"/>
      <c r="F145" s="141"/>
    </row>
    <row r="146" spans="2:6">
      <c r="B146" s="141"/>
      <c r="C146" s="141"/>
      <c r="D146" s="141"/>
      <c r="E146" s="141"/>
      <c r="F146" s="141"/>
    </row>
    <row r="147" spans="2:6">
      <c r="B147" s="141"/>
      <c r="C147" s="141"/>
      <c r="D147" s="141"/>
      <c r="E147" s="141"/>
      <c r="F147" s="141"/>
    </row>
    <row r="148" spans="2:6">
      <c r="B148" s="141"/>
      <c r="C148" s="141"/>
      <c r="D148" s="141"/>
      <c r="E148" s="141"/>
      <c r="F148" s="141"/>
    </row>
    <row r="149" spans="2:6">
      <c r="B149" s="141"/>
      <c r="C149" s="141"/>
      <c r="D149" s="141"/>
      <c r="E149" s="141"/>
      <c r="F149" s="141"/>
    </row>
    <row r="150" spans="2:6">
      <c r="B150" s="141"/>
      <c r="C150" s="141"/>
      <c r="D150" s="141"/>
      <c r="E150" s="141"/>
      <c r="F150" s="141"/>
    </row>
    <row r="151" spans="2:6">
      <c r="B151" s="141"/>
      <c r="C151" s="141"/>
      <c r="D151" s="141"/>
      <c r="E151" s="141"/>
      <c r="F151" s="141"/>
    </row>
    <row r="152" spans="2:6">
      <c r="B152" s="141"/>
      <c r="C152" s="141"/>
      <c r="D152" s="141"/>
      <c r="E152" s="141"/>
      <c r="F152" s="141"/>
    </row>
    <row r="153" spans="2:6">
      <c r="B153" s="141"/>
      <c r="C153" s="141"/>
      <c r="D153" s="141"/>
      <c r="E153" s="141"/>
      <c r="F153" s="141"/>
    </row>
    <row r="154" spans="2:6">
      <c r="B154" s="141"/>
      <c r="C154" s="141"/>
      <c r="D154" s="141"/>
      <c r="E154" s="141"/>
      <c r="F154" s="141"/>
    </row>
    <row r="155" spans="2:6">
      <c r="B155" s="141"/>
      <c r="C155" s="141"/>
      <c r="D155" s="141"/>
      <c r="E155" s="141"/>
      <c r="F155" s="141"/>
    </row>
    <row r="156" spans="2:6">
      <c r="B156" s="141"/>
      <c r="C156" s="141"/>
      <c r="D156" s="141"/>
      <c r="E156" s="141"/>
      <c r="F156" s="141"/>
    </row>
    <row r="157" spans="2:6">
      <c r="B157" s="141"/>
      <c r="C157" s="141"/>
      <c r="D157" s="141"/>
      <c r="E157" s="141"/>
      <c r="F157" s="141"/>
    </row>
    <row r="158" spans="2:6">
      <c r="B158" s="141"/>
      <c r="C158" s="141"/>
      <c r="D158" s="141"/>
      <c r="E158" s="141"/>
      <c r="F158" s="141"/>
    </row>
    <row r="159" spans="2:6">
      <c r="B159" s="141"/>
      <c r="C159" s="141"/>
      <c r="D159" s="141"/>
      <c r="E159" s="141"/>
      <c r="F159" s="141"/>
    </row>
    <row r="160" spans="2:6">
      <c r="B160" s="141"/>
      <c r="C160" s="141"/>
      <c r="D160" s="141"/>
      <c r="E160" s="141"/>
      <c r="F160" s="141"/>
    </row>
    <row r="161" spans="2:6">
      <c r="B161" s="141"/>
      <c r="C161" s="141"/>
      <c r="D161" s="141"/>
      <c r="E161" s="141"/>
      <c r="F161" s="141"/>
    </row>
    <row r="162" spans="2:6">
      <c r="B162" s="141"/>
      <c r="C162" s="141"/>
      <c r="D162" s="141"/>
      <c r="E162" s="141"/>
      <c r="F162" s="141"/>
    </row>
    <row r="163" spans="2:6">
      <c r="B163" s="141"/>
      <c r="C163" s="141"/>
      <c r="D163" s="141"/>
      <c r="E163" s="141"/>
      <c r="F163" s="141"/>
    </row>
    <row r="164" spans="2:6">
      <c r="B164" s="141"/>
      <c r="C164" s="141"/>
      <c r="D164" s="141"/>
      <c r="E164" s="141"/>
      <c r="F164" s="141"/>
    </row>
    <row r="165" spans="2:6">
      <c r="B165" s="141"/>
      <c r="C165" s="141"/>
      <c r="D165" s="141"/>
      <c r="E165" s="141"/>
      <c r="F165" s="141"/>
    </row>
    <row r="166" spans="2:6">
      <c r="B166" s="141"/>
      <c r="C166" s="141"/>
      <c r="D166" s="141"/>
      <c r="E166" s="141"/>
      <c r="F166" s="141"/>
    </row>
    <row r="167" spans="2:6">
      <c r="B167" s="141"/>
      <c r="C167" s="141"/>
      <c r="D167" s="141"/>
      <c r="E167" s="141"/>
      <c r="F167" s="141"/>
    </row>
    <row r="168" spans="2:6">
      <c r="B168" s="141"/>
      <c r="C168" s="141"/>
      <c r="D168" s="141"/>
      <c r="E168" s="141"/>
      <c r="F168" s="141"/>
    </row>
    <row r="169" spans="2:6">
      <c r="B169" s="141"/>
      <c r="C169" s="141"/>
      <c r="D169" s="141"/>
      <c r="E169" s="141"/>
      <c r="F169" s="141"/>
    </row>
    <row r="170" spans="2:6">
      <c r="B170" s="141"/>
      <c r="C170" s="141"/>
      <c r="D170" s="141"/>
      <c r="E170" s="141"/>
      <c r="F170" s="141"/>
    </row>
    <row r="171" spans="2:6">
      <c r="B171" s="141"/>
      <c r="C171" s="141"/>
      <c r="D171" s="141"/>
      <c r="E171" s="141"/>
      <c r="F171" s="141"/>
    </row>
    <row r="172" spans="2:6">
      <c r="B172" s="141"/>
      <c r="C172" s="141"/>
      <c r="D172" s="141"/>
      <c r="E172" s="141"/>
      <c r="F172" s="141"/>
    </row>
    <row r="173" spans="2:6">
      <c r="B173" s="141"/>
      <c r="C173" s="141"/>
      <c r="D173" s="141"/>
      <c r="E173" s="141"/>
      <c r="F173" s="141"/>
    </row>
    <row r="174" spans="2:6">
      <c r="B174" s="141"/>
      <c r="C174" s="141"/>
      <c r="D174" s="141"/>
      <c r="E174" s="141"/>
      <c r="F174" s="141"/>
    </row>
    <row r="175" spans="2:6">
      <c r="B175" s="141"/>
      <c r="C175" s="141"/>
      <c r="D175" s="141"/>
      <c r="E175" s="141"/>
      <c r="F175" s="141"/>
    </row>
    <row r="176" spans="2:6">
      <c r="B176" s="141"/>
      <c r="C176" s="141"/>
      <c r="D176" s="141"/>
      <c r="E176" s="141"/>
      <c r="F176" s="141"/>
    </row>
    <row r="177" spans="2:6">
      <c r="B177" s="141"/>
      <c r="C177" s="141"/>
      <c r="D177" s="141"/>
      <c r="E177" s="141"/>
      <c r="F177" s="141"/>
    </row>
    <row r="178" spans="2:6">
      <c r="B178" s="141"/>
      <c r="C178" s="141"/>
      <c r="D178" s="141"/>
      <c r="E178" s="141"/>
      <c r="F178" s="141"/>
    </row>
    <row r="179" spans="2:6">
      <c r="B179" s="141"/>
      <c r="C179" s="141"/>
      <c r="D179" s="141"/>
      <c r="E179" s="141"/>
      <c r="F179" s="141"/>
    </row>
    <row r="180" spans="2:6">
      <c r="B180" s="141"/>
      <c r="C180" s="141"/>
      <c r="D180" s="141"/>
      <c r="E180" s="141"/>
      <c r="F180" s="141"/>
    </row>
    <row r="181" spans="2:6">
      <c r="B181" s="141"/>
      <c r="C181" s="141"/>
      <c r="D181" s="141"/>
      <c r="E181" s="141"/>
      <c r="F181" s="141"/>
    </row>
    <row r="182" spans="2:6">
      <c r="B182" s="141"/>
      <c r="C182" s="141"/>
      <c r="D182" s="141"/>
      <c r="E182" s="141"/>
      <c r="F182" s="141"/>
    </row>
    <row r="183" spans="2:6">
      <c r="B183" s="141"/>
      <c r="C183" s="141"/>
      <c r="D183" s="141"/>
      <c r="E183" s="141"/>
      <c r="F183" s="141"/>
    </row>
    <row r="184" spans="2:6">
      <c r="B184" s="141"/>
      <c r="C184" s="141"/>
      <c r="D184" s="141"/>
      <c r="E184" s="141"/>
      <c r="F184" s="141"/>
    </row>
    <row r="185" spans="2:6">
      <c r="B185" s="141"/>
      <c r="C185" s="141"/>
      <c r="D185" s="141"/>
      <c r="E185" s="141"/>
      <c r="F185" s="141"/>
    </row>
    <row r="186" spans="2:6">
      <c r="B186" s="141"/>
      <c r="C186" s="141"/>
      <c r="D186" s="141"/>
      <c r="E186" s="141"/>
      <c r="F186" s="141"/>
    </row>
    <row r="187" spans="2:6">
      <c r="B187" s="141"/>
      <c r="C187" s="141"/>
      <c r="D187" s="141"/>
      <c r="E187" s="141"/>
      <c r="F187" s="141"/>
    </row>
    <row r="188" spans="2:6">
      <c r="B188" s="141"/>
      <c r="C188" s="141"/>
      <c r="D188" s="141"/>
      <c r="E188" s="141"/>
      <c r="F188" s="141"/>
    </row>
    <row r="189" spans="2:6">
      <c r="B189" s="141"/>
      <c r="C189" s="141"/>
      <c r="D189" s="141"/>
      <c r="E189" s="141"/>
      <c r="F189" s="141"/>
    </row>
    <row r="190" spans="2:6">
      <c r="B190" s="141"/>
      <c r="C190" s="141"/>
      <c r="D190" s="141"/>
      <c r="E190" s="141"/>
      <c r="F190" s="141"/>
    </row>
    <row r="191" spans="2:6">
      <c r="B191" s="141"/>
      <c r="C191" s="141"/>
      <c r="D191" s="141"/>
      <c r="E191" s="141"/>
      <c r="F191" s="141"/>
    </row>
    <row r="192" spans="2:6">
      <c r="B192" s="141"/>
      <c r="C192" s="141"/>
      <c r="D192" s="141"/>
      <c r="E192" s="141"/>
      <c r="F192" s="141"/>
    </row>
    <row r="193" spans="2:6">
      <c r="B193" s="141"/>
      <c r="C193" s="141"/>
      <c r="D193" s="141"/>
      <c r="E193" s="141"/>
      <c r="F193" s="141"/>
    </row>
    <row r="194" spans="2:6">
      <c r="B194" s="141"/>
      <c r="C194" s="141"/>
      <c r="D194" s="141"/>
      <c r="E194" s="141"/>
      <c r="F194" s="141"/>
    </row>
    <row r="195" spans="2:6">
      <c r="B195" s="141"/>
      <c r="C195" s="141"/>
      <c r="D195" s="141"/>
      <c r="E195" s="141"/>
      <c r="F195" s="141"/>
    </row>
    <row r="196" spans="2:6">
      <c r="B196" s="141"/>
      <c r="C196" s="141"/>
      <c r="D196" s="141"/>
      <c r="E196" s="141"/>
      <c r="F196" s="141"/>
    </row>
    <row r="197" spans="2:6">
      <c r="B197" s="141"/>
      <c r="C197" s="141"/>
      <c r="D197" s="141"/>
      <c r="E197" s="141"/>
      <c r="F197" s="141"/>
    </row>
    <row r="198" spans="2:6">
      <c r="B198" s="141"/>
      <c r="C198" s="141"/>
      <c r="D198" s="141"/>
      <c r="E198" s="141"/>
      <c r="F198" s="141"/>
    </row>
    <row r="199" spans="2:6">
      <c r="B199" s="141"/>
      <c r="C199" s="141"/>
      <c r="D199" s="141"/>
      <c r="E199" s="141"/>
      <c r="F199" s="141"/>
    </row>
    <row r="200" spans="2:6">
      <c r="B200" s="141"/>
      <c r="C200" s="141"/>
      <c r="D200" s="141"/>
      <c r="E200" s="141"/>
      <c r="F200" s="141"/>
    </row>
    <row r="201" spans="2:6">
      <c r="B201" s="81"/>
      <c r="C201" s="81"/>
      <c r="D201" s="81"/>
      <c r="E201" s="81"/>
      <c r="F201" s="81"/>
    </row>
    <row r="202" spans="2:6">
      <c r="B202" s="81"/>
      <c r="C202" s="81"/>
      <c r="D202" s="81"/>
      <c r="E202" s="81"/>
      <c r="F202" s="81"/>
    </row>
    <row r="203" spans="2:6">
      <c r="B203" s="81"/>
      <c r="C203" s="81"/>
      <c r="D203" s="81"/>
      <c r="E203" s="81"/>
      <c r="F203" s="81"/>
    </row>
    <row r="204" spans="2:6">
      <c r="B204" s="81"/>
      <c r="C204" s="81"/>
      <c r="D204" s="81"/>
      <c r="E204" s="81"/>
      <c r="F204" s="81"/>
    </row>
    <row r="205" spans="2:6">
      <c r="B205" s="81"/>
      <c r="C205" s="81"/>
      <c r="D205" s="81"/>
      <c r="E205" s="81"/>
      <c r="F205" s="81"/>
    </row>
    <row r="206" spans="2:6">
      <c r="B206" s="81"/>
      <c r="C206" s="81"/>
      <c r="D206" s="81"/>
      <c r="E206" s="81"/>
      <c r="F206" s="81"/>
    </row>
    <row r="207" spans="2:6">
      <c r="B207" s="81"/>
      <c r="C207" s="81"/>
      <c r="D207" s="81"/>
      <c r="E207" s="81"/>
      <c r="F207" s="81"/>
    </row>
    <row r="208" spans="2:6">
      <c r="B208" s="81"/>
      <c r="C208" s="81"/>
      <c r="D208" s="81"/>
      <c r="E208" s="81"/>
      <c r="F208" s="81"/>
    </row>
    <row r="209" spans="2:6">
      <c r="B209" s="81"/>
      <c r="C209" s="81"/>
      <c r="D209" s="81"/>
      <c r="E209" s="81"/>
      <c r="F209" s="81"/>
    </row>
    <row r="210" spans="2:6">
      <c r="B210" s="81"/>
      <c r="C210" s="81"/>
      <c r="D210" s="81"/>
      <c r="E210" s="81"/>
      <c r="F210" s="81"/>
    </row>
    <row r="211" spans="2:6">
      <c r="B211" s="81"/>
      <c r="C211" s="81"/>
      <c r="D211" s="81"/>
      <c r="E211" s="81"/>
      <c r="F211" s="81"/>
    </row>
    <row r="212" spans="2:6">
      <c r="B212" s="81"/>
      <c r="C212" s="81"/>
      <c r="D212" s="81"/>
      <c r="E212" s="81"/>
      <c r="F212" s="81"/>
    </row>
    <row r="213" spans="2:6">
      <c r="B213" s="81"/>
      <c r="C213" s="81"/>
      <c r="D213" s="81"/>
      <c r="E213" s="81"/>
      <c r="F213" s="81"/>
    </row>
    <row r="214" spans="2:6">
      <c r="B214" s="81"/>
      <c r="C214" s="81"/>
      <c r="D214" s="81"/>
      <c r="E214" s="81"/>
      <c r="F214" s="81"/>
    </row>
    <row r="215" spans="2:6">
      <c r="B215" s="81"/>
      <c r="C215" s="81"/>
      <c r="D215" s="81"/>
      <c r="E215" s="81"/>
      <c r="F215" s="81"/>
    </row>
    <row r="216" spans="2:6">
      <c r="B216" s="81"/>
      <c r="C216" s="81"/>
      <c r="D216" s="81"/>
      <c r="E216" s="81"/>
      <c r="F216" s="81"/>
    </row>
    <row r="217" spans="2:6">
      <c r="B217" s="81"/>
      <c r="C217" s="81"/>
      <c r="D217" s="81"/>
      <c r="E217" s="81"/>
      <c r="F217" s="81"/>
    </row>
    <row r="218" spans="2:6">
      <c r="B218" s="81"/>
      <c r="C218" s="81"/>
      <c r="D218" s="81"/>
      <c r="E218" s="81"/>
      <c r="F218" s="81"/>
    </row>
    <row r="219" spans="2:6">
      <c r="B219" s="81"/>
      <c r="C219" s="81"/>
      <c r="D219" s="81"/>
      <c r="E219" s="81"/>
      <c r="F219" s="81"/>
    </row>
    <row r="220" spans="2:6">
      <c r="B220" s="81"/>
      <c r="C220" s="81"/>
      <c r="D220" s="81"/>
      <c r="E220" s="81"/>
      <c r="F220" s="81"/>
    </row>
    <row r="221" spans="2:6">
      <c r="B221" s="81"/>
      <c r="C221" s="81"/>
      <c r="D221" s="81"/>
      <c r="E221" s="81"/>
      <c r="F221" s="81"/>
    </row>
    <row r="222" spans="2:6">
      <c r="B222" s="81"/>
      <c r="C222" s="81"/>
      <c r="D222" s="81"/>
      <c r="E222" s="81"/>
      <c r="F222" s="81"/>
    </row>
    <row r="223" spans="2:6">
      <c r="B223" s="81"/>
      <c r="C223" s="81"/>
      <c r="D223" s="81"/>
      <c r="E223" s="81"/>
      <c r="F223" s="81"/>
    </row>
    <row r="224" spans="2:6">
      <c r="B224" s="81"/>
      <c r="C224" s="81"/>
      <c r="D224" s="81"/>
      <c r="E224" s="81"/>
      <c r="F224" s="81"/>
    </row>
    <row r="225" spans="2:6">
      <c r="B225" s="81"/>
      <c r="C225" s="81"/>
      <c r="D225" s="81"/>
      <c r="E225" s="81"/>
      <c r="F225" s="81"/>
    </row>
  </sheetData>
  <mergeCells count="50">
    <mergeCell ref="B60:C60"/>
    <mergeCell ref="B64:F64"/>
    <mergeCell ref="D7:H7"/>
    <mergeCell ref="B53:C53"/>
    <mergeCell ref="B54:C54"/>
    <mergeCell ref="B55:C55"/>
    <mergeCell ref="B56:C56"/>
    <mergeCell ref="B57:C57"/>
    <mergeCell ref="B59:C59"/>
    <mergeCell ref="B42:C42"/>
    <mergeCell ref="B43:C43"/>
    <mergeCell ref="B45:C45"/>
    <mergeCell ref="C48:G48"/>
    <mergeCell ref="D50:H50"/>
    <mergeCell ref="B52:C52"/>
    <mergeCell ref="B35:C35"/>
    <mergeCell ref="B36:C36"/>
    <mergeCell ref="B37:C37"/>
    <mergeCell ref="B38:C38"/>
    <mergeCell ref="B40:C40"/>
    <mergeCell ref="B41:C41"/>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C3:G3"/>
    <mergeCell ref="B5:G5"/>
    <mergeCell ref="D6:F6"/>
    <mergeCell ref="B9:C9"/>
    <mergeCell ref="B10:C10"/>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NOT(D$43=(D$42+'B3 - Plan de financement'!E$12))</xm:f>
            <x14:dxf>
              <fill>
                <patternFill>
                  <bgColor rgb="FFFF0000"/>
                </patternFill>
              </fill>
            </x14:dxf>
          </x14:cfRule>
          <xm:sqref>D43:H43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713"/>
  <sheetViews>
    <sheetView zoomScale="90" zoomScaleNormal="90" workbookViewId="0">
      <selection activeCell="C8" sqref="C8:D8"/>
    </sheetView>
  </sheetViews>
  <sheetFormatPr baseColWidth="10" defaultColWidth="11.453125" defaultRowHeight="13"/>
  <cols>
    <col min="1" max="1" width="3.54296875" style="81" customWidth="1"/>
    <col min="2" max="2" width="3.7265625" style="81" customWidth="1"/>
    <col min="3" max="3" width="20.90625" style="80" customWidth="1"/>
    <col min="4" max="4" width="37.26953125" style="80" customWidth="1"/>
    <col min="5" max="7" width="14.7265625" style="80" customWidth="1"/>
    <col min="8" max="9" width="14.7265625" style="81" customWidth="1"/>
    <col min="10" max="30" width="11.453125" style="81"/>
    <col min="31" max="16384" width="11.453125" style="80"/>
  </cols>
  <sheetData>
    <row r="1" spans="3:12">
      <c r="C1" s="83"/>
      <c r="D1" s="83"/>
      <c r="E1" s="83"/>
      <c r="F1" s="83"/>
      <c r="G1" s="83"/>
    </row>
    <row r="2" spans="3:12">
      <c r="C2" s="83"/>
      <c r="D2" s="83"/>
      <c r="E2" s="83"/>
      <c r="F2" s="83"/>
      <c r="G2" s="83"/>
    </row>
    <row r="3" spans="3:12" ht="22.5" customHeight="1">
      <c r="C3" s="83"/>
      <c r="D3" s="142" t="s">
        <v>106</v>
      </c>
      <c r="E3" s="143"/>
      <c r="F3" s="143"/>
      <c r="G3" s="143"/>
    </row>
    <row r="4" spans="3:12" ht="14.25" customHeight="1">
      <c r="C4" s="83"/>
      <c r="D4" s="87"/>
      <c r="E4" s="676"/>
      <c r="F4" s="676"/>
      <c r="G4" s="676"/>
    </row>
    <row r="5" spans="3:12" ht="14.25" customHeight="1">
      <c r="C5" s="83"/>
      <c r="D5" s="87"/>
      <c r="E5" s="144"/>
      <c r="F5" s="144"/>
      <c r="G5" s="144"/>
    </row>
    <row r="6" spans="3:12" ht="33" customHeight="1">
      <c r="C6" s="675" t="s">
        <v>260</v>
      </c>
      <c r="D6" s="674"/>
      <c r="E6" s="674"/>
      <c r="F6" s="674"/>
      <c r="G6" s="674"/>
      <c r="H6" s="674"/>
      <c r="I6" s="145"/>
      <c r="J6" s="145"/>
      <c r="K6" s="145"/>
    </row>
    <row r="7" spans="3:12">
      <c r="C7" s="83"/>
      <c r="D7" s="83"/>
      <c r="E7" s="83"/>
      <c r="F7" s="83"/>
      <c r="G7" s="83"/>
    </row>
    <row r="8" spans="3:12" ht="16.5">
      <c r="C8" s="721" t="s">
        <v>21</v>
      </c>
      <c r="D8" s="721"/>
      <c r="E8" s="146"/>
      <c r="F8" s="147"/>
      <c r="G8" s="147"/>
      <c r="H8" s="134"/>
      <c r="I8" s="134"/>
      <c r="J8" s="134"/>
      <c r="K8" s="134"/>
      <c r="L8" s="134"/>
    </row>
    <row r="9" spans="3:12" ht="17.25" customHeight="1">
      <c r="C9" s="148"/>
      <c r="D9" s="148"/>
      <c r="E9" s="658" t="s">
        <v>66</v>
      </c>
      <c r="F9" s="713"/>
      <c r="G9" s="713"/>
      <c r="H9" s="713"/>
      <c r="I9" s="713"/>
      <c r="J9" s="149"/>
      <c r="K9" s="149"/>
      <c r="L9" s="134"/>
    </row>
    <row r="10" spans="3:12" s="134" customFormat="1" ht="2.25" customHeight="1">
      <c r="C10" s="148"/>
      <c r="D10" s="148"/>
      <c r="E10" s="94"/>
      <c r="F10" s="94"/>
      <c r="G10" s="94"/>
      <c r="H10" s="149"/>
      <c r="I10" s="149"/>
      <c r="J10" s="149"/>
      <c r="K10" s="149"/>
    </row>
    <row r="11" spans="3:12" ht="21" customHeight="1">
      <c r="C11" s="722"/>
      <c r="D11" s="722"/>
      <c r="E11" s="150" t="s">
        <v>70</v>
      </c>
      <c r="F11" s="150" t="s">
        <v>22</v>
      </c>
      <c r="G11" s="150" t="s">
        <v>22</v>
      </c>
      <c r="H11" s="150" t="s">
        <v>22</v>
      </c>
      <c r="I11" s="150" t="s">
        <v>22</v>
      </c>
      <c r="J11" s="134"/>
      <c r="K11" s="134"/>
      <c r="L11" s="134"/>
    </row>
    <row r="12" spans="3:12" ht="20.25" customHeight="1">
      <c r="C12" s="723" t="s">
        <v>195</v>
      </c>
      <c r="D12" s="724"/>
      <c r="E12" s="2"/>
      <c r="F12" s="2"/>
      <c r="G12" s="2"/>
      <c r="H12" s="2"/>
      <c r="I12" s="2"/>
    </row>
    <row r="13" spans="3:12" ht="28.5" customHeight="1">
      <c r="C13" s="723" t="s">
        <v>196</v>
      </c>
      <c r="D13" s="724"/>
      <c r="E13" s="1"/>
      <c r="F13" s="1"/>
      <c r="G13" s="1"/>
      <c r="H13" s="1"/>
      <c r="I13" s="1"/>
    </row>
    <row r="14" spans="3:12" ht="20.25" customHeight="1">
      <c r="C14" s="723" t="s">
        <v>69</v>
      </c>
      <c r="D14" s="724"/>
      <c r="E14" s="2"/>
      <c r="F14" s="2"/>
      <c r="G14" s="2"/>
      <c r="H14" s="2"/>
      <c r="I14" s="2"/>
    </row>
    <row r="15" spans="3:12" ht="20.25" customHeight="1">
      <c r="C15" s="151" t="s">
        <v>46</v>
      </c>
      <c r="D15" s="152" t="s">
        <v>47</v>
      </c>
      <c r="E15" s="2"/>
      <c r="F15" s="2"/>
      <c r="G15" s="2"/>
      <c r="H15" s="2"/>
      <c r="I15" s="2"/>
    </row>
    <row r="16" spans="3:12" ht="20.25" customHeight="1">
      <c r="C16" s="153" t="s">
        <v>17</v>
      </c>
      <c r="D16" s="152" t="s">
        <v>48</v>
      </c>
      <c r="E16" s="2"/>
      <c r="F16" s="2"/>
      <c r="G16" s="2"/>
      <c r="H16" s="2"/>
      <c r="I16" s="2"/>
    </row>
    <row r="17" spans="3:9" ht="20.25" customHeight="1">
      <c r="C17" s="678" t="s">
        <v>71</v>
      </c>
      <c r="D17" s="679"/>
      <c r="E17" s="2"/>
      <c r="F17" s="2"/>
      <c r="G17" s="2"/>
      <c r="H17" s="2"/>
      <c r="I17" s="2"/>
    </row>
    <row r="18" spans="3:9" ht="20.25" customHeight="1">
      <c r="C18" s="723" t="s">
        <v>49</v>
      </c>
      <c r="D18" s="724"/>
      <c r="E18" s="2"/>
      <c r="F18" s="2"/>
      <c r="G18" s="2"/>
      <c r="H18" s="2"/>
      <c r="I18" s="2"/>
    </row>
    <row r="19" spans="3:9" ht="20.25" customHeight="1" thickBot="1">
      <c r="C19" s="725" t="s">
        <v>50</v>
      </c>
      <c r="D19" s="727"/>
      <c r="E19" s="3">
        <f>E12+E13+E14+E15-E16+E17+E18</f>
        <v>0</v>
      </c>
      <c r="F19" s="3">
        <f>F12+F13+F14+F15-F16+F17+F18</f>
        <v>0</v>
      </c>
      <c r="G19" s="3">
        <f>G12+G13+G14+G15-G16+G17+G18</f>
        <v>0</v>
      </c>
      <c r="H19" s="3">
        <f>H12+H13+H14+H15-H16+H17+H18</f>
        <v>0</v>
      </c>
      <c r="I19" s="3">
        <f>I12+I13+I14+I15-I16+I17+I18</f>
        <v>0</v>
      </c>
    </row>
    <row r="20" spans="3:9" ht="20.25" customHeight="1">
      <c r="C20" s="728" t="s">
        <v>51</v>
      </c>
      <c r="D20" s="729"/>
      <c r="E20" s="1"/>
      <c r="F20" s="1"/>
      <c r="G20" s="1"/>
      <c r="H20" s="1"/>
      <c r="I20" s="1"/>
    </row>
    <row r="21" spans="3:9" ht="20.25" customHeight="1">
      <c r="C21" s="723" t="s">
        <v>52</v>
      </c>
      <c r="D21" s="724"/>
      <c r="E21" s="2"/>
      <c r="F21" s="2"/>
      <c r="G21" s="2"/>
      <c r="H21" s="2"/>
      <c r="I21" s="2"/>
    </row>
    <row r="22" spans="3:9" ht="20.25" customHeight="1">
      <c r="C22" s="723" t="s">
        <v>60</v>
      </c>
      <c r="D22" s="724"/>
      <c r="E22" s="2">
        <f>'B2 - Comptes de résultats'!D41</f>
        <v>0</v>
      </c>
      <c r="F22" s="2">
        <f>'B2 - Comptes de résultats'!E41</f>
        <v>0</v>
      </c>
      <c r="G22" s="2">
        <f>'B2 - Comptes de résultats'!F41</f>
        <v>0</v>
      </c>
      <c r="H22" s="2">
        <f>'B2 - Comptes de résultats'!G41</f>
        <v>0</v>
      </c>
      <c r="I22" s="2">
        <f>'B2 - Comptes de résultats'!H41</f>
        <v>0</v>
      </c>
    </row>
    <row r="23" spans="3:9" ht="20.25" customHeight="1">
      <c r="C23" s="730" t="s">
        <v>53</v>
      </c>
      <c r="D23" s="154" t="s">
        <v>54</v>
      </c>
      <c r="E23" s="2"/>
      <c r="F23" s="2"/>
      <c r="G23" s="2"/>
      <c r="H23" s="2"/>
      <c r="I23" s="2"/>
    </row>
    <row r="24" spans="3:9" ht="20.25" customHeight="1">
      <c r="C24" s="731"/>
      <c r="D24" s="154" t="s">
        <v>55</v>
      </c>
      <c r="E24" s="2"/>
      <c r="F24" s="2"/>
      <c r="G24" s="2"/>
      <c r="H24" s="2"/>
      <c r="I24" s="2"/>
    </row>
    <row r="25" spans="3:9" ht="20.25" customHeight="1">
      <c r="C25" s="723" t="s">
        <v>197</v>
      </c>
      <c r="D25" s="724"/>
      <c r="E25" s="2"/>
      <c r="F25" s="2"/>
      <c r="G25" s="2"/>
      <c r="H25" s="2"/>
      <c r="I25" s="2"/>
    </row>
    <row r="26" spans="3:9" ht="20.25" customHeight="1">
      <c r="C26" s="678" t="s">
        <v>56</v>
      </c>
      <c r="D26" s="679"/>
      <c r="E26" s="2"/>
      <c r="F26" s="2"/>
      <c r="G26" s="2"/>
      <c r="H26" s="2"/>
      <c r="I26" s="2"/>
    </row>
    <row r="27" spans="3:9" ht="20.25" customHeight="1" thickBot="1">
      <c r="C27" s="725" t="s">
        <v>57</v>
      </c>
      <c r="D27" s="726"/>
      <c r="E27" s="4">
        <f>SUM(E20:E26)</f>
        <v>0</v>
      </c>
      <c r="F27" s="5">
        <f>SUM(F20:F26)</f>
        <v>0</v>
      </c>
      <c r="G27" s="14">
        <f>SUM(G20:G26)</f>
        <v>0</v>
      </c>
      <c r="H27" s="14">
        <f>SUM(H20:H26)</f>
        <v>0</v>
      </c>
      <c r="I27" s="14">
        <f>SUM(I20:I26)</f>
        <v>0</v>
      </c>
    </row>
    <row r="28" spans="3:9" ht="20.25" customHeight="1" thickBot="1">
      <c r="C28" s="732" t="s">
        <v>58</v>
      </c>
      <c r="D28" s="733"/>
      <c r="E28" s="6">
        <f>E27-E19</f>
        <v>0</v>
      </c>
      <c r="F28" s="7">
        <f>F27-F19</f>
        <v>0</v>
      </c>
      <c r="G28" s="8">
        <f>G27-G19</f>
        <v>0</v>
      </c>
      <c r="H28" s="8">
        <f>H27-H19</f>
        <v>0</v>
      </c>
      <c r="I28" s="8">
        <f>I27-I19</f>
        <v>0</v>
      </c>
    </row>
    <row r="29" spans="3:9" ht="20.25" customHeight="1">
      <c r="C29" s="671" t="s">
        <v>16</v>
      </c>
      <c r="D29" s="672"/>
      <c r="E29" s="15"/>
      <c r="F29" s="13">
        <f>E29+F28</f>
        <v>0</v>
      </c>
      <c r="G29" s="12">
        <f>F29+G28</f>
        <v>0</v>
      </c>
      <c r="H29" s="12">
        <f>G29+H28</f>
        <v>0</v>
      </c>
      <c r="I29" s="12">
        <f>H29+I28</f>
        <v>0</v>
      </c>
    </row>
    <row r="30" spans="3:9">
      <c r="C30" s="141"/>
      <c r="D30" s="141"/>
      <c r="E30" s="141"/>
      <c r="F30" s="141"/>
      <c r="G30" s="141"/>
    </row>
    <row r="31" spans="3:9" ht="114" customHeight="1">
      <c r="C31" s="735" t="s">
        <v>198</v>
      </c>
      <c r="D31" s="735"/>
      <c r="E31" s="735"/>
      <c r="F31" s="735"/>
      <c r="G31" s="735"/>
      <c r="H31" s="736"/>
      <c r="I31" s="736"/>
    </row>
    <row r="32" spans="3:9" ht="14.25" customHeight="1">
      <c r="C32" s="734"/>
      <c r="D32" s="734"/>
      <c r="E32" s="83"/>
      <c r="F32" s="734"/>
      <c r="G32" s="734"/>
    </row>
    <row r="33" spans="1:70" s="158" customFormat="1" ht="13.5" customHeight="1">
      <c r="A33" s="49"/>
      <c r="B33" s="82"/>
      <c r="C33" s="82"/>
      <c r="D33" s="82"/>
      <c r="E33" s="82"/>
      <c r="F33" s="82"/>
      <c r="G33" s="82"/>
      <c r="H33" s="130"/>
      <c r="I33" s="155"/>
      <c r="J33" s="156"/>
      <c r="K33" s="156"/>
      <c r="L33" s="157"/>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row>
    <row r="34" spans="1:70">
      <c r="C34" s="141"/>
      <c r="D34" s="141"/>
      <c r="E34" s="141"/>
      <c r="F34" s="141"/>
      <c r="G34" s="141"/>
    </row>
    <row r="35" spans="1:70">
      <c r="C35" s="141"/>
      <c r="D35" s="141"/>
      <c r="E35" s="141"/>
      <c r="F35" s="141"/>
      <c r="G35" s="141"/>
    </row>
    <row r="36" spans="1:70">
      <c r="C36" s="141"/>
      <c r="D36" s="141"/>
      <c r="E36" s="141"/>
      <c r="F36" s="141"/>
      <c r="G36" s="141"/>
    </row>
    <row r="37" spans="1:70">
      <c r="C37" s="141"/>
      <c r="D37" s="141"/>
      <c r="E37" s="141"/>
      <c r="F37" s="141"/>
      <c r="G37" s="141"/>
    </row>
    <row r="38" spans="1:70">
      <c r="C38" s="141"/>
      <c r="D38" s="141"/>
      <c r="E38" s="141"/>
      <c r="F38" s="141"/>
      <c r="G38" s="141"/>
    </row>
    <row r="39" spans="1:70">
      <c r="C39" s="141"/>
      <c r="D39" s="141"/>
      <c r="E39" s="141"/>
      <c r="F39" s="141"/>
      <c r="G39" s="141"/>
    </row>
    <row r="40" spans="1:70">
      <c r="C40" s="141"/>
      <c r="D40" s="141"/>
      <c r="E40" s="141"/>
      <c r="F40" s="141"/>
      <c r="G40" s="141"/>
    </row>
    <row r="41" spans="1:70">
      <c r="C41" s="141"/>
      <c r="D41" s="141"/>
      <c r="E41" s="141"/>
      <c r="F41" s="141"/>
      <c r="G41" s="141"/>
    </row>
    <row r="42" spans="1:70">
      <c r="C42" s="141"/>
      <c r="D42" s="141"/>
      <c r="E42" s="141"/>
      <c r="F42" s="141"/>
      <c r="G42" s="141"/>
    </row>
    <row r="43" spans="1:70">
      <c r="C43" s="141"/>
      <c r="D43" s="141"/>
      <c r="E43" s="141"/>
      <c r="F43" s="141"/>
      <c r="G43" s="141"/>
    </row>
    <row r="44" spans="1:70">
      <c r="C44" s="141"/>
      <c r="D44" s="141"/>
      <c r="E44" s="141"/>
      <c r="F44" s="141"/>
      <c r="G44" s="141"/>
    </row>
    <row r="45" spans="1:70">
      <c r="C45" s="141"/>
      <c r="D45" s="141"/>
      <c r="E45" s="141"/>
      <c r="F45" s="141"/>
      <c r="G45" s="141"/>
    </row>
    <row r="46" spans="1:70">
      <c r="C46" s="141"/>
      <c r="D46" s="141"/>
      <c r="E46" s="141"/>
      <c r="F46" s="141"/>
      <c r="G46" s="141"/>
    </row>
    <row r="47" spans="1:70">
      <c r="C47" s="141"/>
      <c r="D47" s="141"/>
      <c r="E47" s="141"/>
      <c r="F47" s="141"/>
      <c r="G47" s="141"/>
    </row>
    <row r="48" spans="1:70">
      <c r="C48" s="141"/>
      <c r="D48" s="141"/>
      <c r="E48" s="141"/>
      <c r="F48" s="141"/>
      <c r="G48" s="141"/>
    </row>
    <row r="49" spans="3:7">
      <c r="C49" s="141"/>
      <c r="D49" s="141"/>
      <c r="E49" s="141"/>
      <c r="F49" s="141"/>
      <c r="G49" s="141"/>
    </row>
    <row r="50" spans="3:7">
      <c r="C50" s="141"/>
      <c r="D50" s="141"/>
      <c r="E50" s="141"/>
      <c r="F50" s="141"/>
      <c r="G50" s="141"/>
    </row>
    <row r="51" spans="3:7">
      <c r="C51" s="141"/>
      <c r="D51" s="141"/>
      <c r="E51" s="141"/>
      <c r="F51" s="141"/>
      <c r="G51" s="141"/>
    </row>
    <row r="52" spans="3:7">
      <c r="C52" s="141"/>
      <c r="D52" s="141"/>
      <c r="E52" s="141"/>
      <c r="F52" s="141"/>
      <c r="G52" s="141"/>
    </row>
    <row r="53" spans="3:7">
      <c r="C53" s="141"/>
      <c r="D53" s="141"/>
      <c r="E53" s="141"/>
      <c r="F53" s="141"/>
      <c r="G53" s="141"/>
    </row>
    <row r="54" spans="3:7">
      <c r="C54" s="141"/>
      <c r="D54" s="141"/>
      <c r="E54" s="141"/>
      <c r="F54" s="141"/>
      <c r="G54" s="141"/>
    </row>
    <row r="55" spans="3:7">
      <c r="C55" s="141"/>
      <c r="D55" s="141"/>
      <c r="E55" s="141"/>
      <c r="F55" s="141"/>
      <c r="G55" s="141"/>
    </row>
    <row r="56" spans="3:7">
      <c r="C56" s="141"/>
      <c r="D56" s="141"/>
      <c r="E56" s="141"/>
      <c r="F56" s="141"/>
      <c r="G56" s="141"/>
    </row>
    <row r="57" spans="3:7">
      <c r="C57" s="141"/>
      <c r="D57" s="141"/>
      <c r="E57" s="141"/>
      <c r="F57" s="141"/>
      <c r="G57" s="141"/>
    </row>
    <row r="58" spans="3:7">
      <c r="C58" s="141"/>
      <c r="D58" s="141"/>
      <c r="E58" s="141"/>
      <c r="F58" s="141"/>
      <c r="G58" s="141"/>
    </row>
    <row r="59" spans="3:7">
      <c r="C59" s="141"/>
      <c r="D59" s="141"/>
      <c r="E59" s="141"/>
      <c r="F59" s="141"/>
      <c r="G59" s="141"/>
    </row>
    <row r="60" spans="3:7">
      <c r="C60" s="141"/>
      <c r="D60" s="141"/>
      <c r="E60" s="141"/>
      <c r="F60" s="141"/>
      <c r="G60" s="141"/>
    </row>
    <row r="61" spans="3:7">
      <c r="C61" s="141"/>
      <c r="D61" s="141"/>
      <c r="E61" s="141"/>
      <c r="F61" s="141"/>
      <c r="G61" s="141"/>
    </row>
    <row r="62" spans="3:7">
      <c r="C62" s="141"/>
      <c r="D62" s="141"/>
      <c r="E62" s="141"/>
      <c r="F62" s="141"/>
      <c r="G62" s="141"/>
    </row>
    <row r="63" spans="3:7">
      <c r="C63" s="141"/>
      <c r="D63" s="141"/>
      <c r="E63" s="141"/>
      <c r="F63" s="141"/>
      <c r="G63" s="141"/>
    </row>
    <row r="64" spans="3:7">
      <c r="C64" s="141"/>
      <c r="D64" s="141"/>
      <c r="E64" s="141"/>
      <c r="F64" s="141"/>
      <c r="G64" s="141"/>
    </row>
    <row r="65" spans="3:7">
      <c r="C65" s="141"/>
      <c r="D65" s="141"/>
      <c r="E65" s="141"/>
      <c r="F65" s="141"/>
      <c r="G65" s="141"/>
    </row>
    <row r="66" spans="3:7">
      <c r="C66" s="141"/>
      <c r="D66" s="141"/>
      <c r="E66" s="141"/>
      <c r="F66" s="141"/>
      <c r="G66" s="141"/>
    </row>
    <row r="67" spans="3:7">
      <c r="C67" s="141"/>
      <c r="D67" s="141"/>
      <c r="E67" s="141"/>
      <c r="F67" s="141"/>
      <c r="G67" s="141"/>
    </row>
    <row r="68" spans="3:7">
      <c r="C68" s="141"/>
      <c r="D68" s="141"/>
      <c r="E68" s="141"/>
      <c r="F68" s="141"/>
      <c r="G68" s="141"/>
    </row>
    <row r="69" spans="3:7">
      <c r="C69" s="141"/>
      <c r="D69" s="141"/>
      <c r="E69" s="141"/>
      <c r="F69" s="141"/>
      <c r="G69" s="141"/>
    </row>
    <row r="70" spans="3:7">
      <c r="C70" s="141"/>
      <c r="D70" s="141"/>
      <c r="E70" s="141"/>
      <c r="F70" s="141"/>
      <c r="G70" s="141"/>
    </row>
    <row r="71" spans="3:7">
      <c r="C71" s="141"/>
      <c r="D71" s="141"/>
      <c r="E71" s="141"/>
      <c r="F71" s="141"/>
      <c r="G71" s="141"/>
    </row>
    <row r="72" spans="3:7">
      <c r="C72" s="141"/>
      <c r="D72" s="141"/>
      <c r="E72" s="141"/>
      <c r="F72" s="141"/>
      <c r="G72" s="141"/>
    </row>
    <row r="73" spans="3:7">
      <c r="C73" s="141"/>
      <c r="D73" s="141"/>
      <c r="E73" s="141"/>
      <c r="F73" s="141"/>
      <c r="G73" s="141"/>
    </row>
    <row r="74" spans="3:7">
      <c r="C74" s="141"/>
      <c r="D74" s="141"/>
      <c r="E74" s="141"/>
      <c r="F74" s="141"/>
      <c r="G74" s="141"/>
    </row>
    <row r="75" spans="3:7">
      <c r="C75" s="141"/>
      <c r="D75" s="141"/>
      <c r="E75" s="141"/>
      <c r="F75" s="141"/>
      <c r="G75" s="141"/>
    </row>
    <row r="76" spans="3:7">
      <c r="C76" s="141"/>
      <c r="D76" s="141"/>
      <c r="E76" s="141"/>
      <c r="F76" s="141"/>
      <c r="G76" s="141"/>
    </row>
    <row r="77" spans="3:7">
      <c r="C77" s="141"/>
      <c r="D77" s="141"/>
      <c r="E77" s="141"/>
      <c r="F77" s="141"/>
      <c r="G77" s="141"/>
    </row>
    <row r="78" spans="3:7">
      <c r="C78" s="141"/>
      <c r="D78" s="141"/>
      <c r="E78" s="141"/>
      <c r="F78" s="141"/>
      <c r="G78" s="141"/>
    </row>
    <row r="79" spans="3:7">
      <c r="C79" s="141"/>
      <c r="D79" s="141"/>
      <c r="E79" s="141"/>
      <c r="F79" s="141"/>
      <c r="G79" s="141"/>
    </row>
    <row r="80" spans="3:7">
      <c r="C80" s="141"/>
      <c r="D80" s="141"/>
      <c r="E80" s="141"/>
      <c r="F80" s="141"/>
      <c r="G80" s="141"/>
    </row>
    <row r="81" spans="3:7">
      <c r="C81" s="141"/>
      <c r="D81" s="141"/>
      <c r="E81" s="141"/>
      <c r="F81" s="141"/>
      <c r="G81" s="141"/>
    </row>
    <row r="82" spans="3:7">
      <c r="C82" s="141"/>
      <c r="D82" s="141"/>
      <c r="E82" s="141"/>
      <c r="F82" s="141"/>
      <c r="G82" s="141"/>
    </row>
    <row r="83" spans="3:7">
      <c r="C83" s="141"/>
      <c r="D83" s="141"/>
      <c r="E83" s="141"/>
      <c r="F83" s="141"/>
      <c r="G83" s="141"/>
    </row>
    <row r="84" spans="3:7">
      <c r="C84" s="141"/>
      <c r="D84" s="141"/>
      <c r="E84" s="141"/>
      <c r="F84" s="141"/>
      <c r="G84" s="141"/>
    </row>
    <row r="85" spans="3:7">
      <c r="C85" s="141"/>
      <c r="D85" s="141"/>
      <c r="E85" s="141"/>
      <c r="F85" s="141"/>
      <c r="G85" s="141"/>
    </row>
    <row r="86" spans="3:7">
      <c r="C86" s="141"/>
      <c r="D86" s="141"/>
      <c r="E86" s="141"/>
      <c r="F86" s="141"/>
      <c r="G86" s="141"/>
    </row>
    <row r="87" spans="3:7">
      <c r="C87" s="141"/>
      <c r="D87" s="141"/>
      <c r="E87" s="141"/>
      <c r="F87" s="141"/>
      <c r="G87" s="141"/>
    </row>
    <row r="88" spans="3:7">
      <c r="C88" s="141"/>
      <c r="D88" s="141"/>
      <c r="E88" s="141"/>
      <c r="F88" s="141"/>
      <c r="G88" s="141"/>
    </row>
    <row r="89" spans="3:7">
      <c r="C89" s="141"/>
      <c r="D89" s="141"/>
      <c r="E89" s="141"/>
      <c r="F89" s="141"/>
      <c r="G89" s="141"/>
    </row>
    <row r="90" spans="3:7">
      <c r="C90" s="141"/>
      <c r="D90" s="141"/>
      <c r="E90" s="141"/>
      <c r="F90" s="141"/>
      <c r="G90" s="141"/>
    </row>
    <row r="91" spans="3:7">
      <c r="C91" s="141"/>
      <c r="D91" s="141"/>
      <c r="E91" s="141"/>
      <c r="F91" s="141"/>
      <c r="G91" s="141"/>
    </row>
    <row r="92" spans="3:7">
      <c r="C92" s="141"/>
      <c r="D92" s="141"/>
      <c r="E92" s="141"/>
      <c r="F92" s="141"/>
      <c r="G92" s="141"/>
    </row>
    <row r="93" spans="3:7">
      <c r="C93" s="141"/>
      <c r="D93" s="141"/>
      <c r="E93" s="141"/>
      <c r="F93" s="141"/>
      <c r="G93" s="141"/>
    </row>
    <row r="94" spans="3:7">
      <c r="C94" s="141"/>
      <c r="D94" s="141"/>
      <c r="E94" s="141"/>
      <c r="F94" s="141"/>
      <c r="G94" s="141"/>
    </row>
    <row r="95" spans="3:7">
      <c r="C95" s="141"/>
      <c r="D95" s="141"/>
      <c r="E95" s="141"/>
      <c r="F95" s="141"/>
      <c r="G95" s="141"/>
    </row>
    <row r="96" spans="3:7">
      <c r="C96" s="141"/>
      <c r="D96" s="141"/>
      <c r="E96" s="141"/>
      <c r="F96" s="141"/>
      <c r="G96" s="141"/>
    </row>
    <row r="97" spans="3:7">
      <c r="C97" s="141"/>
      <c r="D97" s="141"/>
      <c r="E97" s="141"/>
      <c r="F97" s="141"/>
      <c r="G97" s="141"/>
    </row>
    <row r="98" spans="3:7">
      <c r="C98" s="141"/>
      <c r="D98" s="141"/>
      <c r="E98" s="141"/>
      <c r="F98" s="141"/>
      <c r="G98" s="141"/>
    </row>
    <row r="99" spans="3:7">
      <c r="C99" s="141"/>
      <c r="D99" s="141"/>
      <c r="E99" s="141"/>
      <c r="F99" s="141"/>
      <c r="G99" s="141"/>
    </row>
    <row r="100" spans="3:7">
      <c r="C100" s="141"/>
      <c r="D100" s="141"/>
      <c r="E100" s="141"/>
      <c r="F100" s="141"/>
      <c r="G100" s="141"/>
    </row>
    <row r="101" spans="3:7">
      <c r="C101" s="141"/>
      <c r="D101" s="141"/>
      <c r="E101" s="141"/>
      <c r="F101" s="141"/>
      <c r="G101" s="141"/>
    </row>
    <row r="102" spans="3:7">
      <c r="C102" s="141"/>
      <c r="D102" s="141"/>
      <c r="E102" s="141"/>
      <c r="F102" s="141"/>
      <c r="G102" s="141"/>
    </row>
    <row r="103" spans="3:7">
      <c r="C103" s="141"/>
      <c r="D103" s="141"/>
      <c r="E103" s="141"/>
      <c r="F103" s="141"/>
      <c r="G103" s="141"/>
    </row>
    <row r="104" spans="3:7">
      <c r="C104" s="141"/>
      <c r="D104" s="141"/>
      <c r="E104" s="141"/>
      <c r="F104" s="141"/>
      <c r="G104" s="141"/>
    </row>
    <row r="105" spans="3:7">
      <c r="C105" s="141"/>
      <c r="D105" s="141"/>
      <c r="E105" s="141"/>
      <c r="F105" s="141"/>
      <c r="G105" s="141"/>
    </row>
    <row r="106" spans="3:7">
      <c r="C106" s="141"/>
      <c r="D106" s="141"/>
      <c r="E106" s="141"/>
      <c r="F106" s="141"/>
      <c r="G106" s="141"/>
    </row>
    <row r="107" spans="3:7">
      <c r="C107" s="141"/>
      <c r="D107" s="141"/>
      <c r="E107" s="141"/>
      <c r="F107" s="141"/>
      <c r="G107" s="141"/>
    </row>
    <row r="108" spans="3:7">
      <c r="C108" s="141"/>
      <c r="D108" s="141"/>
      <c r="E108" s="141"/>
      <c r="F108" s="141"/>
      <c r="G108" s="141"/>
    </row>
    <row r="109" spans="3:7">
      <c r="C109" s="141"/>
      <c r="D109" s="141"/>
      <c r="E109" s="141"/>
      <c r="F109" s="141"/>
      <c r="G109" s="141"/>
    </row>
    <row r="110" spans="3:7">
      <c r="C110" s="141"/>
      <c r="D110" s="141"/>
      <c r="E110" s="141"/>
      <c r="F110" s="141"/>
      <c r="G110" s="141"/>
    </row>
    <row r="111" spans="3:7">
      <c r="C111" s="141"/>
      <c r="D111" s="141"/>
      <c r="E111" s="141"/>
      <c r="F111" s="141"/>
      <c r="G111" s="141"/>
    </row>
    <row r="112" spans="3:7">
      <c r="C112" s="141"/>
      <c r="D112" s="141"/>
      <c r="E112" s="141"/>
      <c r="F112" s="141"/>
      <c r="G112" s="141"/>
    </row>
    <row r="113" spans="3:7">
      <c r="C113" s="141"/>
      <c r="D113" s="141"/>
      <c r="E113" s="141"/>
      <c r="F113" s="141"/>
      <c r="G113" s="141"/>
    </row>
    <row r="114" spans="3:7">
      <c r="C114" s="141"/>
      <c r="D114" s="141"/>
      <c r="E114" s="141"/>
      <c r="F114" s="141"/>
      <c r="G114" s="141"/>
    </row>
    <row r="115" spans="3:7">
      <c r="C115" s="141"/>
      <c r="D115" s="141"/>
      <c r="E115" s="141"/>
      <c r="F115" s="141"/>
      <c r="G115" s="141"/>
    </row>
    <row r="116" spans="3:7">
      <c r="C116" s="141"/>
      <c r="D116" s="141"/>
      <c r="E116" s="141"/>
      <c r="F116" s="141"/>
      <c r="G116" s="141"/>
    </row>
    <row r="117" spans="3:7">
      <c r="C117" s="141"/>
      <c r="D117" s="141"/>
      <c r="E117" s="141"/>
      <c r="F117" s="141"/>
      <c r="G117" s="141"/>
    </row>
    <row r="118" spans="3:7">
      <c r="C118" s="141"/>
      <c r="D118" s="141"/>
      <c r="E118" s="141"/>
      <c r="F118" s="141"/>
      <c r="G118" s="141"/>
    </row>
    <row r="119" spans="3:7">
      <c r="C119" s="141"/>
      <c r="D119" s="141"/>
      <c r="E119" s="141"/>
      <c r="F119" s="141"/>
      <c r="G119" s="141"/>
    </row>
    <row r="120" spans="3:7">
      <c r="C120" s="141"/>
      <c r="D120" s="141"/>
      <c r="E120" s="141"/>
      <c r="F120" s="141"/>
      <c r="G120" s="141"/>
    </row>
    <row r="121" spans="3:7">
      <c r="C121" s="141"/>
      <c r="D121" s="141"/>
      <c r="E121" s="141"/>
      <c r="F121" s="141"/>
      <c r="G121" s="141"/>
    </row>
    <row r="122" spans="3:7">
      <c r="C122" s="141"/>
      <c r="D122" s="141"/>
      <c r="E122" s="141"/>
      <c r="F122" s="141"/>
      <c r="G122" s="141"/>
    </row>
    <row r="123" spans="3:7">
      <c r="C123" s="141"/>
      <c r="D123" s="141"/>
      <c r="E123" s="141"/>
      <c r="F123" s="141"/>
      <c r="G123" s="141"/>
    </row>
    <row r="124" spans="3:7">
      <c r="C124" s="141"/>
      <c r="D124" s="141"/>
      <c r="E124" s="141"/>
      <c r="F124" s="141"/>
      <c r="G124" s="141"/>
    </row>
    <row r="125" spans="3:7">
      <c r="C125" s="141"/>
      <c r="D125" s="141"/>
      <c r="E125" s="141"/>
      <c r="F125" s="141"/>
      <c r="G125" s="141"/>
    </row>
    <row r="126" spans="3:7">
      <c r="C126" s="141"/>
      <c r="D126" s="141"/>
      <c r="E126" s="141"/>
      <c r="F126" s="141"/>
      <c r="G126" s="141"/>
    </row>
    <row r="127" spans="3:7">
      <c r="C127" s="141"/>
      <c r="D127" s="141"/>
      <c r="E127" s="141"/>
      <c r="F127" s="141"/>
      <c r="G127" s="141"/>
    </row>
    <row r="128" spans="3:7">
      <c r="C128" s="141"/>
      <c r="D128" s="141"/>
      <c r="E128" s="141"/>
      <c r="F128" s="141"/>
      <c r="G128" s="141"/>
    </row>
    <row r="129" spans="3:7">
      <c r="C129" s="141"/>
      <c r="D129" s="141"/>
      <c r="E129" s="141"/>
      <c r="F129" s="141"/>
      <c r="G129" s="141"/>
    </row>
    <row r="130" spans="3:7">
      <c r="C130" s="141"/>
      <c r="D130" s="141"/>
      <c r="E130" s="141"/>
      <c r="F130" s="141"/>
      <c r="G130" s="141"/>
    </row>
    <row r="131" spans="3:7">
      <c r="C131" s="141"/>
      <c r="D131" s="141"/>
      <c r="E131" s="141"/>
      <c r="F131" s="141"/>
      <c r="G131" s="141"/>
    </row>
    <row r="132" spans="3:7">
      <c r="C132" s="141"/>
      <c r="D132" s="141"/>
      <c r="E132" s="141"/>
      <c r="F132" s="141"/>
      <c r="G132" s="141"/>
    </row>
    <row r="133" spans="3:7">
      <c r="C133" s="141"/>
      <c r="D133" s="141"/>
      <c r="E133" s="141"/>
      <c r="F133" s="141"/>
      <c r="G133" s="141"/>
    </row>
    <row r="134" spans="3:7">
      <c r="C134" s="141"/>
      <c r="D134" s="141"/>
      <c r="E134" s="141"/>
      <c r="F134" s="141"/>
      <c r="G134" s="141"/>
    </row>
    <row r="135" spans="3:7">
      <c r="C135" s="141"/>
      <c r="D135" s="141"/>
      <c r="E135" s="141"/>
      <c r="F135" s="141"/>
      <c r="G135" s="141"/>
    </row>
    <row r="136" spans="3:7">
      <c r="C136" s="141"/>
      <c r="D136" s="141"/>
      <c r="E136" s="141"/>
      <c r="F136" s="141"/>
      <c r="G136" s="141"/>
    </row>
    <row r="137" spans="3:7">
      <c r="C137" s="141"/>
      <c r="D137" s="141"/>
      <c r="E137" s="141"/>
      <c r="F137" s="141"/>
      <c r="G137" s="141"/>
    </row>
    <row r="138" spans="3:7">
      <c r="C138" s="141"/>
      <c r="D138" s="141"/>
      <c r="E138" s="141"/>
      <c r="F138" s="141"/>
      <c r="G138" s="141"/>
    </row>
    <row r="139" spans="3:7">
      <c r="C139" s="141"/>
      <c r="D139" s="141"/>
      <c r="E139" s="141"/>
      <c r="F139" s="141"/>
      <c r="G139" s="141"/>
    </row>
    <row r="140" spans="3:7">
      <c r="C140" s="141"/>
      <c r="D140" s="141"/>
      <c r="E140" s="141"/>
      <c r="F140" s="141"/>
      <c r="G140" s="141"/>
    </row>
    <row r="141" spans="3:7">
      <c r="C141" s="141"/>
      <c r="D141" s="141"/>
      <c r="E141" s="141"/>
      <c r="F141" s="141"/>
      <c r="G141" s="141"/>
    </row>
    <row r="142" spans="3:7">
      <c r="C142" s="141"/>
      <c r="D142" s="141"/>
      <c r="E142" s="141"/>
      <c r="F142" s="141"/>
      <c r="G142" s="141"/>
    </row>
    <row r="143" spans="3:7">
      <c r="C143" s="141"/>
      <c r="D143" s="141"/>
      <c r="E143" s="141"/>
      <c r="F143" s="141"/>
      <c r="G143" s="141"/>
    </row>
    <row r="144" spans="3:7">
      <c r="C144" s="141"/>
      <c r="D144" s="141"/>
      <c r="E144" s="141"/>
      <c r="F144" s="141"/>
      <c r="G144" s="141"/>
    </row>
    <row r="145" spans="3:7">
      <c r="C145" s="141"/>
      <c r="D145" s="141"/>
      <c r="E145" s="141"/>
      <c r="F145" s="141"/>
      <c r="G145" s="141"/>
    </row>
    <row r="146" spans="3:7">
      <c r="C146" s="141"/>
      <c r="D146" s="141"/>
      <c r="E146" s="141"/>
      <c r="F146" s="141"/>
      <c r="G146" s="141"/>
    </row>
    <row r="147" spans="3:7">
      <c r="C147" s="141"/>
      <c r="D147" s="141"/>
      <c r="E147" s="141"/>
      <c r="F147" s="141"/>
      <c r="G147" s="141"/>
    </row>
    <row r="148" spans="3:7">
      <c r="C148" s="141"/>
      <c r="D148" s="141"/>
      <c r="E148" s="141"/>
      <c r="F148" s="81"/>
      <c r="G148" s="81"/>
    </row>
    <row r="149" spans="3:7">
      <c r="C149" s="141"/>
      <c r="D149" s="141"/>
      <c r="E149" s="141"/>
      <c r="F149" s="81"/>
      <c r="G149" s="81"/>
    </row>
    <row r="150" spans="3:7">
      <c r="C150" s="141"/>
      <c r="D150" s="141"/>
      <c r="E150" s="141"/>
      <c r="F150" s="81"/>
      <c r="G150" s="81"/>
    </row>
    <row r="151" spans="3:7">
      <c r="C151" s="141"/>
      <c r="D151" s="141"/>
      <c r="E151" s="141"/>
      <c r="F151" s="81"/>
      <c r="G151" s="81"/>
    </row>
    <row r="152" spans="3:7">
      <c r="C152" s="141"/>
      <c r="D152" s="141"/>
      <c r="E152" s="141"/>
      <c r="F152" s="81"/>
      <c r="G152" s="81"/>
    </row>
    <row r="153" spans="3:7">
      <c r="C153" s="141"/>
      <c r="D153" s="141"/>
      <c r="E153" s="141"/>
      <c r="F153" s="81"/>
      <c r="G153" s="81"/>
    </row>
    <row r="154" spans="3:7">
      <c r="C154" s="141"/>
      <c r="D154" s="141"/>
      <c r="E154" s="141"/>
      <c r="F154" s="81"/>
      <c r="G154" s="81"/>
    </row>
    <row r="155" spans="3:7">
      <c r="C155" s="141"/>
      <c r="D155" s="141"/>
      <c r="E155" s="141"/>
      <c r="F155" s="81"/>
      <c r="G155" s="81"/>
    </row>
    <row r="156" spans="3:7">
      <c r="C156" s="141"/>
      <c r="D156" s="141"/>
      <c r="E156" s="141"/>
      <c r="F156" s="81"/>
      <c r="G156" s="81"/>
    </row>
    <row r="157" spans="3:7">
      <c r="C157" s="141"/>
      <c r="D157" s="141"/>
      <c r="E157" s="141"/>
      <c r="F157" s="81"/>
      <c r="G157" s="81"/>
    </row>
    <row r="158" spans="3:7">
      <c r="C158" s="141"/>
      <c r="D158" s="141"/>
      <c r="E158" s="141"/>
      <c r="F158" s="81"/>
      <c r="G158" s="81"/>
    </row>
    <row r="159" spans="3:7">
      <c r="C159" s="141"/>
      <c r="D159" s="141"/>
      <c r="E159" s="141"/>
      <c r="F159" s="81"/>
      <c r="G159" s="81"/>
    </row>
    <row r="160" spans="3:7">
      <c r="C160" s="141"/>
      <c r="D160" s="141"/>
      <c r="E160" s="141"/>
      <c r="F160" s="81"/>
      <c r="G160" s="81"/>
    </row>
    <row r="161" spans="3:7">
      <c r="C161" s="141"/>
      <c r="D161" s="141"/>
      <c r="E161" s="141"/>
      <c r="F161" s="81"/>
      <c r="G161" s="81"/>
    </row>
    <row r="162" spans="3:7">
      <c r="C162" s="141"/>
      <c r="D162" s="141"/>
      <c r="E162" s="141"/>
      <c r="F162" s="81"/>
      <c r="G162" s="81"/>
    </row>
    <row r="163" spans="3:7">
      <c r="C163" s="141"/>
      <c r="D163" s="141"/>
      <c r="E163" s="141"/>
      <c r="F163" s="81"/>
      <c r="G163" s="81"/>
    </row>
    <row r="164" spans="3:7">
      <c r="C164" s="141"/>
      <c r="D164" s="141"/>
      <c r="E164" s="141"/>
      <c r="F164" s="81"/>
      <c r="G164" s="81"/>
    </row>
    <row r="165" spans="3:7">
      <c r="C165" s="81"/>
      <c r="D165" s="81"/>
      <c r="E165" s="81"/>
      <c r="F165" s="81"/>
      <c r="G165" s="81"/>
    </row>
    <row r="166" spans="3:7">
      <c r="C166" s="81"/>
      <c r="D166" s="81"/>
      <c r="E166" s="81"/>
      <c r="F166" s="81"/>
      <c r="G166" s="81"/>
    </row>
    <row r="167" spans="3:7">
      <c r="C167" s="81"/>
      <c r="D167" s="81"/>
      <c r="E167" s="81"/>
      <c r="F167" s="81"/>
      <c r="G167" s="81"/>
    </row>
    <row r="168" spans="3:7">
      <c r="C168" s="81"/>
      <c r="D168" s="81"/>
      <c r="E168" s="81"/>
      <c r="F168" s="81"/>
      <c r="G168" s="81"/>
    </row>
    <row r="169" spans="3:7">
      <c r="C169" s="81"/>
      <c r="D169" s="81"/>
      <c r="E169" s="81"/>
      <c r="F169" s="81"/>
      <c r="G169" s="81"/>
    </row>
    <row r="170" spans="3:7">
      <c r="C170" s="81"/>
      <c r="D170" s="81"/>
      <c r="E170" s="81"/>
      <c r="F170" s="81"/>
      <c r="G170" s="81"/>
    </row>
    <row r="171" spans="3:7">
      <c r="C171" s="81"/>
      <c r="D171" s="81"/>
      <c r="E171" s="81"/>
      <c r="F171" s="81"/>
      <c r="G171" s="81"/>
    </row>
    <row r="172" spans="3:7">
      <c r="C172" s="81"/>
      <c r="D172" s="81"/>
      <c r="E172" s="81"/>
      <c r="F172" s="81"/>
      <c r="G172" s="81"/>
    </row>
    <row r="173" spans="3:7">
      <c r="C173" s="81"/>
      <c r="D173" s="81"/>
      <c r="E173" s="81"/>
      <c r="F173" s="81"/>
      <c r="G173" s="81"/>
    </row>
    <row r="174" spans="3:7">
      <c r="C174" s="81"/>
      <c r="D174" s="81"/>
      <c r="E174" s="81"/>
      <c r="F174" s="81"/>
      <c r="G174" s="81"/>
    </row>
    <row r="175" spans="3:7">
      <c r="C175" s="81"/>
      <c r="D175" s="81"/>
      <c r="E175" s="81"/>
      <c r="F175" s="81"/>
      <c r="G175" s="81"/>
    </row>
    <row r="176" spans="3:7">
      <c r="C176" s="81"/>
      <c r="D176" s="81"/>
      <c r="E176" s="81"/>
      <c r="F176" s="81"/>
      <c r="G176" s="81"/>
    </row>
    <row r="177" spans="3:70">
      <c r="C177" s="81"/>
      <c r="D177" s="81"/>
      <c r="E177" s="81"/>
      <c r="F177" s="81"/>
      <c r="G177" s="81"/>
    </row>
    <row r="178" spans="3:70">
      <c r="C178" s="81"/>
      <c r="D178" s="81"/>
      <c r="E178" s="81"/>
      <c r="F178" s="81"/>
      <c r="G178" s="81"/>
    </row>
    <row r="179" spans="3:70">
      <c r="C179" s="81"/>
      <c r="D179" s="81"/>
      <c r="E179" s="81"/>
      <c r="F179" s="81"/>
      <c r="G179" s="81"/>
    </row>
    <row r="180" spans="3:70">
      <c r="C180" s="81"/>
      <c r="D180" s="81"/>
      <c r="E180" s="81"/>
      <c r="F180" s="81"/>
      <c r="G180" s="81"/>
    </row>
    <row r="181" spans="3:70">
      <c r="C181" s="81"/>
      <c r="D181" s="81"/>
      <c r="E181" s="81"/>
      <c r="F181" s="81"/>
      <c r="G181" s="81"/>
    </row>
    <row r="182" spans="3:70">
      <c r="C182" s="81"/>
      <c r="D182" s="81"/>
      <c r="E182" s="81"/>
      <c r="F182" s="81"/>
      <c r="G182" s="81"/>
    </row>
    <row r="183" spans="3:70">
      <c r="C183" s="81"/>
      <c r="D183" s="81"/>
      <c r="E183" s="81"/>
      <c r="F183" s="81"/>
      <c r="G183" s="81"/>
    </row>
    <row r="184" spans="3:70">
      <c r="C184" s="81"/>
      <c r="D184" s="81"/>
      <c r="E184" s="81"/>
      <c r="F184" s="81"/>
      <c r="G184" s="81"/>
    </row>
    <row r="185" spans="3:70">
      <c r="C185" s="81"/>
      <c r="D185" s="81"/>
      <c r="E185" s="81"/>
      <c r="F185" s="81"/>
      <c r="G185" s="81"/>
    </row>
    <row r="186" spans="3:70" s="81" customFormat="1">
      <c r="AE186" s="80"/>
      <c r="AF186" s="80"/>
      <c r="AG186" s="80"/>
      <c r="AH186" s="80"/>
      <c r="AI186" s="80"/>
      <c r="AJ186" s="80"/>
      <c r="AK186" s="80"/>
      <c r="AL186" s="80"/>
      <c r="AM186" s="80"/>
      <c r="AN186" s="80"/>
      <c r="AO186" s="80"/>
      <c r="AP186" s="80"/>
      <c r="AQ186" s="80"/>
      <c r="AR186" s="80"/>
      <c r="AS186" s="80"/>
      <c r="AT186" s="80"/>
      <c r="AU186" s="80"/>
      <c r="AV186" s="80"/>
      <c r="AW186" s="80"/>
      <c r="AX186" s="80"/>
      <c r="AY186" s="80"/>
      <c r="AZ186" s="80"/>
      <c r="BA186" s="80"/>
      <c r="BB186" s="80"/>
      <c r="BC186" s="80"/>
      <c r="BD186" s="80"/>
      <c r="BE186" s="80"/>
      <c r="BF186" s="80"/>
      <c r="BG186" s="80"/>
      <c r="BH186" s="80"/>
      <c r="BI186" s="80"/>
      <c r="BJ186" s="80"/>
      <c r="BK186" s="80"/>
      <c r="BL186" s="80"/>
      <c r="BM186" s="80"/>
      <c r="BN186" s="80"/>
      <c r="BO186" s="80"/>
      <c r="BP186" s="80"/>
      <c r="BQ186" s="80"/>
      <c r="BR186" s="80"/>
    </row>
    <row r="187" spans="3:70" s="81" customFormat="1">
      <c r="AE187" s="80"/>
      <c r="AF187" s="80"/>
      <c r="AG187" s="80"/>
      <c r="AH187" s="80"/>
      <c r="AI187" s="80"/>
      <c r="AJ187" s="80"/>
      <c r="AK187" s="80"/>
      <c r="AL187" s="80"/>
      <c r="AM187" s="80"/>
      <c r="AN187" s="80"/>
      <c r="AO187" s="80"/>
      <c r="AP187" s="80"/>
      <c r="AQ187" s="80"/>
      <c r="AR187" s="80"/>
      <c r="AS187" s="80"/>
      <c r="AT187" s="80"/>
      <c r="AU187" s="80"/>
      <c r="AV187" s="80"/>
      <c r="AW187" s="80"/>
      <c r="AX187" s="80"/>
      <c r="AY187" s="80"/>
      <c r="AZ187" s="80"/>
      <c r="BA187" s="80"/>
      <c r="BB187" s="80"/>
      <c r="BC187" s="80"/>
      <c r="BD187" s="80"/>
      <c r="BE187" s="80"/>
      <c r="BF187" s="80"/>
      <c r="BG187" s="80"/>
      <c r="BH187" s="80"/>
      <c r="BI187" s="80"/>
      <c r="BJ187" s="80"/>
      <c r="BK187" s="80"/>
      <c r="BL187" s="80"/>
      <c r="BM187" s="80"/>
      <c r="BN187" s="80"/>
      <c r="BO187" s="80"/>
      <c r="BP187" s="80"/>
      <c r="BQ187" s="80"/>
      <c r="BR187" s="80"/>
    </row>
    <row r="188" spans="3:70" s="81" customFormat="1">
      <c r="AE188" s="80"/>
      <c r="AF188" s="80"/>
      <c r="AG188" s="80"/>
      <c r="AH188" s="80"/>
      <c r="AI188" s="80"/>
      <c r="AJ188" s="80"/>
      <c r="AK188" s="80"/>
      <c r="AL188" s="80"/>
      <c r="AM188" s="80"/>
      <c r="AN188" s="80"/>
      <c r="AO188" s="80"/>
      <c r="AP188" s="80"/>
      <c r="AQ188" s="80"/>
      <c r="AR188" s="80"/>
      <c r="AS188" s="80"/>
      <c r="AT188" s="80"/>
      <c r="AU188" s="80"/>
      <c r="AV188" s="80"/>
      <c r="AW188" s="80"/>
      <c r="AX188" s="80"/>
      <c r="AY188" s="80"/>
      <c r="AZ188" s="80"/>
      <c r="BA188" s="80"/>
      <c r="BB188" s="80"/>
      <c r="BC188" s="80"/>
      <c r="BD188" s="80"/>
      <c r="BE188" s="80"/>
      <c r="BF188" s="80"/>
      <c r="BG188" s="80"/>
      <c r="BH188" s="80"/>
      <c r="BI188" s="80"/>
      <c r="BJ188" s="80"/>
      <c r="BK188" s="80"/>
      <c r="BL188" s="80"/>
      <c r="BM188" s="80"/>
      <c r="BN188" s="80"/>
      <c r="BO188" s="80"/>
      <c r="BP188" s="80"/>
      <c r="BQ188" s="80"/>
      <c r="BR188" s="80"/>
    </row>
    <row r="189" spans="3:70" s="81" customFormat="1">
      <c r="AE189" s="80"/>
      <c r="AF189" s="80"/>
      <c r="AG189" s="80"/>
      <c r="AH189" s="80"/>
      <c r="AI189" s="80"/>
      <c r="AJ189" s="80"/>
      <c r="AK189" s="80"/>
      <c r="AL189" s="80"/>
      <c r="AM189" s="80"/>
      <c r="AN189" s="80"/>
      <c r="AO189" s="80"/>
      <c r="AP189" s="80"/>
      <c r="AQ189" s="80"/>
      <c r="AR189" s="80"/>
      <c r="AS189" s="80"/>
      <c r="AT189" s="80"/>
      <c r="AU189" s="80"/>
      <c r="AV189" s="80"/>
      <c r="AW189" s="80"/>
      <c r="AX189" s="80"/>
      <c r="AY189" s="80"/>
      <c r="AZ189" s="80"/>
      <c r="BA189" s="80"/>
      <c r="BB189" s="80"/>
      <c r="BC189" s="80"/>
      <c r="BD189" s="80"/>
      <c r="BE189" s="80"/>
      <c r="BF189" s="80"/>
      <c r="BG189" s="80"/>
      <c r="BH189" s="80"/>
      <c r="BI189" s="80"/>
      <c r="BJ189" s="80"/>
      <c r="BK189" s="80"/>
      <c r="BL189" s="80"/>
      <c r="BM189" s="80"/>
      <c r="BN189" s="80"/>
      <c r="BO189" s="80"/>
      <c r="BP189" s="80"/>
      <c r="BQ189" s="80"/>
      <c r="BR189" s="80"/>
    </row>
    <row r="190" spans="3:70" s="81" customFormat="1">
      <c r="AE190" s="80"/>
      <c r="AF190" s="80"/>
      <c r="AG190" s="80"/>
      <c r="AH190" s="80"/>
      <c r="AI190" s="80"/>
      <c r="AJ190" s="80"/>
      <c r="AK190" s="80"/>
      <c r="AL190" s="80"/>
      <c r="AM190" s="80"/>
      <c r="AN190" s="80"/>
      <c r="AO190" s="80"/>
      <c r="AP190" s="80"/>
      <c r="AQ190" s="80"/>
      <c r="AR190" s="80"/>
      <c r="AS190" s="80"/>
      <c r="AT190" s="80"/>
      <c r="AU190" s="80"/>
      <c r="AV190" s="80"/>
      <c r="AW190" s="80"/>
      <c r="AX190" s="80"/>
      <c r="AY190" s="80"/>
      <c r="AZ190" s="80"/>
      <c r="BA190" s="80"/>
      <c r="BB190" s="80"/>
      <c r="BC190" s="80"/>
      <c r="BD190" s="80"/>
      <c r="BE190" s="80"/>
      <c r="BF190" s="80"/>
      <c r="BG190" s="80"/>
      <c r="BH190" s="80"/>
      <c r="BI190" s="80"/>
      <c r="BJ190" s="80"/>
      <c r="BK190" s="80"/>
      <c r="BL190" s="80"/>
      <c r="BM190" s="80"/>
      <c r="BN190" s="80"/>
      <c r="BO190" s="80"/>
      <c r="BP190" s="80"/>
      <c r="BQ190" s="80"/>
      <c r="BR190" s="80"/>
    </row>
    <row r="191" spans="3:70" s="81" customFormat="1">
      <c r="AE191" s="80"/>
      <c r="AF191" s="80"/>
      <c r="AG191" s="80"/>
      <c r="AH191" s="80"/>
      <c r="AI191" s="80"/>
      <c r="AJ191" s="80"/>
      <c r="AK191" s="80"/>
      <c r="AL191" s="80"/>
      <c r="AM191" s="80"/>
      <c r="AN191" s="80"/>
      <c r="AO191" s="80"/>
      <c r="AP191" s="80"/>
      <c r="AQ191" s="80"/>
      <c r="AR191" s="80"/>
      <c r="AS191" s="80"/>
      <c r="AT191" s="80"/>
      <c r="AU191" s="80"/>
      <c r="AV191" s="80"/>
      <c r="AW191" s="80"/>
      <c r="AX191" s="80"/>
      <c r="AY191" s="80"/>
      <c r="AZ191" s="80"/>
      <c r="BA191" s="80"/>
      <c r="BB191" s="80"/>
      <c r="BC191" s="80"/>
      <c r="BD191" s="80"/>
      <c r="BE191" s="80"/>
      <c r="BF191" s="80"/>
      <c r="BG191" s="80"/>
      <c r="BH191" s="80"/>
      <c r="BI191" s="80"/>
      <c r="BJ191" s="80"/>
      <c r="BK191" s="80"/>
      <c r="BL191" s="80"/>
      <c r="BM191" s="80"/>
      <c r="BN191" s="80"/>
      <c r="BO191" s="80"/>
      <c r="BP191" s="80"/>
      <c r="BQ191" s="80"/>
      <c r="BR191" s="80"/>
    </row>
    <row r="192" spans="3:70" s="81" customFormat="1">
      <c r="AE192" s="80"/>
      <c r="AF192" s="80"/>
      <c r="AG192" s="80"/>
      <c r="AH192" s="80"/>
      <c r="AI192" s="80"/>
      <c r="AJ192" s="80"/>
      <c r="AK192" s="80"/>
      <c r="AL192" s="80"/>
      <c r="AM192" s="80"/>
      <c r="AN192" s="80"/>
      <c r="AO192" s="80"/>
      <c r="AP192" s="80"/>
      <c r="AQ192" s="80"/>
      <c r="AR192" s="80"/>
      <c r="AS192" s="80"/>
      <c r="AT192" s="80"/>
      <c r="AU192" s="80"/>
      <c r="AV192" s="80"/>
      <c r="AW192" s="80"/>
      <c r="AX192" s="80"/>
      <c r="AY192" s="80"/>
      <c r="AZ192" s="80"/>
      <c r="BA192" s="80"/>
      <c r="BB192" s="80"/>
      <c r="BC192" s="80"/>
      <c r="BD192" s="80"/>
      <c r="BE192" s="80"/>
      <c r="BF192" s="80"/>
      <c r="BG192" s="80"/>
      <c r="BH192" s="80"/>
      <c r="BI192" s="80"/>
      <c r="BJ192" s="80"/>
      <c r="BK192" s="80"/>
      <c r="BL192" s="80"/>
      <c r="BM192" s="80"/>
      <c r="BN192" s="80"/>
      <c r="BO192" s="80"/>
      <c r="BP192" s="80"/>
      <c r="BQ192" s="80"/>
      <c r="BR192" s="80"/>
    </row>
    <row r="193" spans="31:70" s="81" customFormat="1">
      <c r="AE193" s="80"/>
      <c r="AF193" s="80"/>
      <c r="AG193" s="80"/>
      <c r="AH193" s="80"/>
      <c r="AI193" s="80"/>
      <c r="AJ193" s="80"/>
      <c r="AK193" s="80"/>
      <c r="AL193" s="80"/>
      <c r="AM193" s="80"/>
      <c r="AN193" s="80"/>
      <c r="AO193" s="80"/>
      <c r="AP193" s="80"/>
      <c r="AQ193" s="80"/>
      <c r="AR193" s="80"/>
      <c r="AS193" s="80"/>
      <c r="AT193" s="80"/>
      <c r="AU193" s="80"/>
      <c r="AV193" s="80"/>
      <c r="AW193" s="80"/>
      <c r="AX193" s="80"/>
      <c r="AY193" s="80"/>
      <c r="AZ193" s="80"/>
      <c r="BA193" s="80"/>
      <c r="BB193" s="80"/>
      <c r="BC193" s="80"/>
      <c r="BD193" s="80"/>
      <c r="BE193" s="80"/>
      <c r="BF193" s="80"/>
      <c r="BG193" s="80"/>
      <c r="BH193" s="80"/>
      <c r="BI193" s="80"/>
      <c r="BJ193" s="80"/>
      <c r="BK193" s="80"/>
      <c r="BL193" s="80"/>
      <c r="BM193" s="80"/>
      <c r="BN193" s="80"/>
      <c r="BO193" s="80"/>
      <c r="BP193" s="80"/>
      <c r="BQ193" s="80"/>
      <c r="BR193" s="80"/>
    </row>
    <row r="194" spans="31:70" s="81" customFormat="1">
      <c r="AE194" s="80"/>
      <c r="AF194" s="80"/>
      <c r="AG194" s="80"/>
      <c r="AH194" s="80"/>
      <c r="AI194" s="80"/>
      <c r="AJ194" s="80"/>
      <c r="AK194" s="80"/>
      <c r="AL194" s="80"/>
      <c r="AM194" s="80"/>
      <c r="AN194" s="80"/>
      <c r="AO194" s="80"/>
      <c r="AP194" s="80"/>
      <c r="AQ194" s="80"/>
      <c r="AR194" s="80"/>
      <c r="AS194" s="80"/>
      <c r="AT194" s="80"/>
      <c r="AU194" s="80"/>
      <c r="AV194" s="80"/>
      <c r="AW194" s="80"/>
      <c r="AX194" s="80"/>
      <c r="AY194" s="80"/>
      <c r="AZ194" s="80"/>
      <c r="BA194" s="80"/>
      <c r="BB194" s="80"/>
      <c r="BC194" s="80"/>
      <c r="BD194" s="80"/>
      <c r="BE194" s="80"/>
      <c r="BF194" s="80"/>
      <c r="BG194" s="80"/>
      <c r="BH194" s="80"/>
      <c r="BI194" s="80"/>
      <c r="BJ194" s="80"/>
      <c r="BK194" s="80"/>
      <c r="BL194" s="80"/>
      <c r="BM194" s="80"/>
      <c r="BN194" s="80"/>
      <c r="BO194" s="80"/>
      <c r="BP194" s="80"/>
      <c r="BQ194" s="80"/>
      <c r="BR194" s="80"/>
    </row>
    <row r="195" spans="31:70" s="81" customFormat="1">
      <c r="AE195" s="80"/>
      <c r="AF195" s="80"/>
      <c r="AG195" s="80"/>
      <c r="AH195" s="80"/>
      <c r="AI195" s="80"/>
      <c r="AJ195" s="80"/>
      <c r="AK195" s="80"/>
      <c r="AL195" s="80"/>
      <c r="AM195" s="80"/>
      <c r="AN195" s="80"/>
      <c r="AO195" s="80"/>
      <c r="AP195" s="80"/>
      <c r="AQ195" s="80"/>
      <c r="AR195" s="80"/>
      <c r="AS195" s="80"/>
      <c r="AT195" s="80"/>
      <c r="AU195" s="80"/>
      <c r="AV195" s="80"/>
      <c r="AW195" s="80"/>
      <c r="AX195" s="80"/>
      <c r="AY195" s="80"/>
      <c r="AZ195" s="80"/>
      <c r="BA195" s="80"/>
      <c r="BB195" s="80"/>
      <c r="BC195" s="80"/>
      <c r="BD195" s="80"/>
      <c r="BE195" s="80"/>
      <c r="BF195" s="80"/>
      <c r="BG195" s="80"/>
      <c r="BH195" s="80"/>
      <c r="BI195" s="80"/>
      <c r="BJ195" s="80"/>
      <c r="BK195" s="80"/>
      <c r="BL195" s="80"/>
      <c r="BM195" s="80"/>
      <c r="BN195" s="80"/>
      <c r="BO195" s="80"/>
      <c r="BP195" s="80"/>
      <c r="BQ195" s="80"/>
      <c r="BR195" s="80"/>
    </row>
    <row r="196" spans="31:70" s="81" customFormat="1"/>
    <row r="197" spans="31:70" s="81" customFormat="1"/>
    <row r="198" spans="31:70" s="81" customFormat="1"/>
    <row r="199" spans="31:70" s="81" customFormat="1"/>
    <row r="200" spans="31:70" s="81" customFormat="1"/>
    <row r="201" spans="31:70" s="81" customFormat="1"/>
    <row r="202" spans="31:70" s="81" customFormat="1"/>
    <row r="203" spans="31:70" s="81" customFormat="1"/>
    <row r="204" spans="31:70" s="81" customFormat="1"/>
    <row r="205" spans="31:70" s="81" customFormat="1"/>
    <row r="206" spans="31:70" s="81" customFormat="1"/>
    <row r="207" spans="31:70" s="81" customFormat="1"/>
    <row r="208" spans="31:70" s="81" customFormat="1"/>
    <row r="673" spans="3:70" s="81" customFormat="1"/>
    <row r="674" spans="3:70" s="81" customFormat="1"/>
    <row r="675" spans="3:70" s="81" customFormat="1"/>
    <row r="676" spans="3:70" s="81" customFormat="1">
      <c r="C676" s="80"/>
      <c r="D676" s="80"/>
      <c r="E676" s="80"/>
      <c r="AE676" s="80"/>
      <c r="AF676" s="80"/>
      <c r="AG676" s="80"/>
      <c r="AH676" s="80"/>
      <c r="AI676" s="80"/>
      <c r="AJ676" s="80"/>
      <c r="AK676" s="80"/>
      <c r="AL676" s="80"/>
      <c r="AM676" s="80"/>
      <c r="AN676" s="80"/>
      <c r="AO676" s="80"/>
      <c r="AP676" s="80"/>
      <c r="AQ676" s="80"/>
      <c r="AR676" s="80"/>
      <c r="AS676" s="80"/>
      <c r="AT676" s="80"/>
      <c r="AU676" s="80"/>
      <c r="AV676" s="80"/>
      <c r="AW676" s="80"/>
      <c r="AX676" s="80"/>
      <c r="AY676" s="80"/>
      <c r="AZ676" s="80"/>
      <c r="BA676" s="80"/>
      <c r="BB676" s="80"/>
      <c r="BC676" s="80"/>
      <c r="BD676" s="80"/>
      <c r="BE676" s="80"/>
      <c r="BF676" s="80"/>
      <c r="BG676" s="80"/>
      <c r="BH676" s="80"/>
      <c r="BI676" s="80"/>
      <c r="BJ676" s="80"/>
      <c r="BK676" s="80"/>
      <c r="BL676" s="80"/>
      <c r="BM676" s="80"/>
      <c r="BN676" s="80"/>
      <c r="BO676" s="80"/>
      <c r="BP676" s="80"/>
      <c r="BQ676" s="80"/>
      <c r="BR676" s="80"/>
    </row>
    <row r="677" spans="3:70" s="81" customFormat="1">
      <c r="C677" s="80"/>
      <c r="D677" s="80"/>
      <c r="E677" s="80"/>
      <c r="AE677" s="80"/>
      <c r="AF677" s="80"/>
      <c r="AG677" s="80"/>
      <c r="AH677" s="80"/>
      <c r="AI677" s="80"/>
      <c r="AJ677" s="80"/>
      <c r="AK677" s="80"/>
      <c r="AL677" s="80"/>
      <c r="AM677" s="80"/>
      <c r="AN677" s="80"/>
      <c r="AO677" s="80"/>
      <c r="AP677" s="80"/>
      <c r="AQ677" s="80"/>
      <c r="AR677" s="80"/>
      <c r="AS677" s="80"/>
      <c r="AT677" s="80"/>
      <c r="AU677" s="80"/>
      <c r="AV677" s="80"/>
      <c r="AW677" s="80"/>
      <c r="AX677" s="80"/>
      <c r="AY677" s="80"/>
      <c r="AZ677" s="80"/>
      <c r="BA677" s="80"/>
      <c r="BB677" s="80"/>
      <c r="BC677" s="80"/>
      <c r="BD677" s="80"/>
      <c r="BE677" s="80"/>
      <c r="BF677" s="80"/>
      <c r="BG677" s="80"/>
      <c r="BH677" s="80"/>
      <c r="BI677" s="80"/>
      <c r="BJ677" s="80"/>
      <c r="BK677" s="80"/>
      <c r="BL677" s="80"/>
      <c r="BM677" s="80"/>
      <c r="BN677" s="80"/>
      <c r="BO677" s="80"/>
      <c r="BP677" s="80"/>
      <c r="BQ677" s="80"/>
      <c r="BR677" s="80"/>
    </row>
    <row r="678" spans="3:70" s="81" customFormat="1">
      <c r="C678" s="80"/>
      <c r="D678" s="80"/>
      <c r="E678" s="80"/>
      <c r="AE678" s="80"/>
      <c r="AF678" s="80"/>
      <c r="AG678" s="80"/>
      <c r="AH678" s="80"/>
      <c r="AI678" s="80"/>
      <c r="AJ678" s="80"/>
      <c r="AK678" s="80"/>
      <c r="AL678" s="80"/>
      <c r="AM678" s="80"/>
      <c r="AN678" s="80"/>
      <c r="AO678" s="80"/>
      <c r="AP678" s="80"/>
      <c r="AQ678" s="80"/>
      <c r="AR678" s="80"/>
      <c r="AS678" s="80"/>
      <c r="AT678" s="80"/>
      <c r="AU678" s="80"/>
      <c r="AV678" s="80"/>
      <c r="AW678" s="80"/>
      <c r="AX678" s="80"/>
      <c r="AY678" s="80"/>
      <c r="AZ678" s="80"/>
      <c r="BA678" s="80"/>
      <c r="BB678" s="80"/>
      <c r="BC678" s="80"/>
      <c r="BD678" s="80"/>
      <c r="BE678" s="80"/>
      <c r="BF678" s="80"/>
      <c r="BG678" s="80"/>
      <c r="BH678" s="80"/>
      <c r="BI678" s="80"/>
      <c r="BJ678" s="80"/>
      <c r="BK678" s="80"/>
      <c r="BL678" s="80"/>
      <c r="BM678" s="80"/>
      <c r="BN678" s="80"/>
      <c r="BO678" s="80"/>
      <c r="BP678" s="80"/>
      <c r="BQ678" s="80"/>
      <c r="BR678" s="80"/>
    </row>
    <row r="679" spans="3:70" s="81" customFormat="1">
      <c r="C679" s="80"/>
      <c r="D679" s="80"/>
      <c r="E679" s="80"/>
      <c r="AE679" s="80"/>
      <c r="AF679" s="80"/>
      <c r="AG679" s="80"/>
      <c r="AH679" s="80"/>
      <c r="AI679" s="80"/>
      <c r="AJ679" s="80"/>
      <c r="AK679" s="80"/>
      <c r="AL679" s="80"/>
      <c r="AM679" s="80"/>
      <c r="AN679" s="80"/>
      <c r="AO679" s="80"/>
      <c r="AP679" s="80"/>
      <c r="AQ679" s="80"/>
      <c r="AR679" s="80"/>
      <c r="AS679" s="80"/>
      <c r="AT679" s="80"/>
      <c r="AU679" s="80"/>
      <c r="AV679" s="80"/>
      <c r="AW679" s="80"/>
      <c r="AX679" s="80"/>
      <c r="AY679" s="80"/>
      <c r="AZ679" s="80"/>
      <c r="BA679" s="80"/>
      <c r="BB679" s="80"/>
      <c r="BC679" s="80"/>
      <c r="BD679" s="80"/>
      <c r="BE679" s="80"/>
      <c r="BF679" s="80"/>
      <c r="BG679" s="80"/>
      <c r="BH679" s="80"/>
      <c r="BI679" s="80"/>
      <c r="BJ679" s="80"/>
      <c r="BK679" s="80"/>
      <c r="BL679" s="80"/>
      <c r="BM679" s="80"/>
      <c r="BN679" s="80"/>
      <c r="BO679" s="80"/>
      <c r="BP679" s="80"/>
      <c r="BQ679" s="80"/>
      <c r="BR679" s="80"/>
    </row>
    <row r="680" spans="3:70" s="81" customFormat="1">
      <c r="C680" s="80"/>
      <c r="D680" s="80"/>
      <c r="E680" s="80"/>
      <c r="AE680" s="80"/>
      <c r="AF680" s="80"/>
      <c r="AG680" s="80"/>
      <c r="AH680" s="80"/>
      <c r="AI680" s="80"/>
      <c r="AJ680" s="80"/>
      <c r="AK680" s="80"/>
      <c r="AL680" s="80"/>
      <c r="AM680" s="80"/>
      <c r="AN680" s="80"/>
      <c r="AO680" s="80"/>
      <c r="AP680" s="80"/>
      <c r="AQ680" s="80"/>
      <c r="AR680" s="80"/>
      <c r="AS680" s="80"/>
      <c r="AT680" s="80"/>
      <c r="AU680" s="80"/>
      <c r="AV680" s="80"/>
      <c r="AW680" s="80"/>
      <c r="AX680" s="80"/>
      <c r="AY680" s="80"/>
      <c r="AZ680" s="80"/>
      <c r="BA680" s="80"/>
      <c r="BB680" s="80"/>
      <c r="BC680" s="80"/>
      <c r="BD680" s="80"/>
      <c r="BE680" s="80"/>
      <c r="BF680" s="80"/>
      <c r="BG680" s="80"/>
      <c r="BH680" s="80"/>
      <c r="BI680" s="80"/>
      <c r="BJ680" s="80"/>
      <c r="BK680" s="80"/>
      <c r="BL680" s="80"/>
      <c r="BM680" s="80"/>
      <c r="BN680" s="80"/>
      <c r="BO680" s="80"/>
      <c r="BP680" s="80"/>
      <c r="BQ680" s="80"/>
      <c r="BR680" s="80"/>
    </row>
    <row r="681" spans="3:70" s="81" customFormat="1">
      <c r="C681" s="80"/>
      <c r="D681" s="80"/>
      <c r="E681" s="80"/>
      <c r="AE681" s="80"/>
      <c r="AF681" s="80"/>
      <c r="AG681" s="80"/>
      <c r="AH681" s="80"/>
      <c r="AI681" s="80"/>
      <c r="AJ681" s="80"/>
      <c r="AK681" s="80"/>
      <c r="AL681" s="80"/>
      <c r="AM681" s="80"/>
      <c r="AN681" s="80"/>
      <c r="AO681" s="80"/>
      <c r="AP681" s="80"/>
      <c r="AQ681" s="80"/>
      <c r="AR681" s="80"/>
      <c r="AS681" s="80"/>
      <c r="AT681" s="80"/>
      <c r="AU681" s="80"/>
      <c r="AV681" s="80"/>
      <c r="AW681" s="80"/>
      <c r="AX681" s="80"/>
      <c r="AY681" s="80"/>
      <c r="AZ681" s="80"/>
      <c r="BA681" s="80"/>
      <c r="BB681" s="80"/>
      <c r="BC681" s="80"/>
      <c r="BD681" s="80"/>
      <c r="BE681" s="80"/>
      <c r="BF681" s="80"/>
      <c r="BG681" s="80"/>
      <c r="BH681" s="80"/>
      <c r="BI681" s="80"/>
      <c r="BJ681" s="80"/>
      <c r="BK681" s="80"/>
      <c r="BL681" s="80"/>
      <c r="BM681" s="80"/>
      <c r="BN681" s="80"/>
      <c r="BO681" s="80"/>
      <c r="BP681" s="80"/>
      <c r="BQ681" s="80"/>
      <c r="BR681" s="80"/>
    </row>
    <row r="682" spans="3:70">
      <c r="F682" s="81"/>
      <c r="G682" s="81"/>
    </row>
    <row r="683" spans="3:70">
      <c r="F683" s="81"/>
      <c r="G683" s="81"/>
    </row>
    <row r="684" spans="3:70">
      <c r="F684" s="81"/>
      <c r="G684" s="81"/>
    </row>
    <row r="685" spans="3:70">
      <c r="F685" s="81"/>
      <c r="G685" s="81"/>
    </row>
    <row r="686" spans="3:70">
      <c r="F686" s="81"/>
      <c r="G686" s="81"/>
    </row>
    <row r="687" spans="3:70">
      <c r="F687" s="81"/>
      <c r="G687" s="81"/>
    </row>
    <row r="688" spans="3:70">
      <c r="F688" s="81"/>
      <c r="G688" s="81"/>
    </row>
    <row r="689" spans="6:7">
      <c r="F689" s="81"/>
      <c r="G689" s="81"/>
    </row>
    <row r="690" spans="6:7">
      <c r="F690" s="81"/>
      <c r="G690" s="81"/>
    </row>
    <row r="691" spans="6:7">
      <c r="F691" s="81"/>
      <c r="G691" s="81"/>
    </row>
    <row r="692" spans="6:7">
      <c r="F692" s="81"/>
      <c r="G692" s="81"/>
    </row>
    <row r="693" spans="6:7">
      <c r="F693" s="81"/>
      <c r="G693" s="81"/>
    </row>
    <row r="694" spans="6:7">
      <c r="F694" s="81"/>
      <c r="G694" s="81"/>
    </row>
    <row r="695" spans="6:7">
      <c r="F695" s="81"/>
      <c r="G695" s="81"/>
    </row>
    <row r="696" spans="6:7">
      <c r="F696" s="81"/>
      <c r="G696" s="81"/>
    </row>
    <row r="697" spans="6:7">
      <c r="F697" s="81"/>
      <c r="G697" s="81"/>
    </row>
    <row r="698" spans="6:7">
      <c r="F698" s="81"/>
      <c r="G698" s="81"/>
    </row>
    <row r="699" spans="6:7">
      <c r="F699" s="81"/>
      <c r="G699" s="81"/>
    </row>
    <row r="700" spans="6:7">
      <c r="F700" s="81"/>
      <c r="G700" s="81"/>
    </row>
    <row r="701" spans="6:7">
      <c r="F701" s="81"/>
      <c r="G701" s="81"/>
    </row>
    <row r="702" spans="6:7">
      <c r="F702" s="81"/>
      <c r="G702" s="81"/>
    </row>
    <row r="703" spans="6:7">
      <c r="F703" s="81"/>
      <c r="G703" s="81"/>
    </row>
    <row r="704" spans="6:7">
      <c r="F704" s="81"/>
      <c r="G704" s="81"/>
    </row>
    <row r="705" spans="6:7">
      <c r="F705" s="81"/>
      <c r="G705" s="81"/>
    </row>
    <row r="706" spans="6:7">
      <c r="F706" s="81"/>
      <c r="G706" s="81"/>
    </row>
    <row r="707" spans="6:7">
      <c r="F707" s="81"/>
      <c r="G707" s="81"/>
    </row>
    <row r="708" spans="6:7">
      <c r="F708" s="81"/>
      <c r="G708" s="81"/>
    </row>
    <row r="709" spans="6:7">
      <c r="F709" s="81"/>
      <c r="G709" s="81"/>
    </row>
    <row r="710" spans="6:7">
      <c r="F710" s="81"/>
      <c r="G710" s="81"/>
    </row>
    <row r="711" spans="6:7">
      <c r="F711" s="81"/>
      <c r="G711" s="81"/>
    </row>
    <row r="712" spans="6:7">
      <c r="F712" s="81"/>
      <c r="G712" s="81"/>
    </row>
    <row r="713" spans="6:7">
      <c r="F713" s="81"/>
      <c r="G713" s="81"/>
    </row>
  </sheetData>
  <mergeCells count="23">
    <mergeCell ref="C28:D28"/>
    <mergeCell ref="C29:D29"/>
    <mergeCell ref="C32:D32"/>
    <mergeCell ref="F32:G32"/>
    <mergeCell ref="C31:I31"/>
    <mergeCell ref="C26:D26"/>
    <mergeCell ref="C27:D27"/>
    <mergeCell ref="C13:D13"/>
    <mergeCell ref="C14:D14"/>
    <mergeCell ref="C17:D17"/>
    <mergeCell ref="C18:D18"/>
    <mergeCell ref="C19:D19"/>
    <mergeCell ref="C20:D20"/>
    <mergeCell ref="C21:D21"/>
    <mergeCell ref="C22:D22"/>
    <mergeCell ref="C23:C24"/>
    <mergeCell ref="C25:D25"/>
    <mergeCell ref="E4:G4"/>
    <mergeCell ref="C6:H6"/>
    <mergeCell ref="C8:D8"/>
    <mergeCell ref="C11:D11"/>
    <mergeCell ref="C12:D12"/>
    <mergeCell ref="E9:I9"/>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0512-3563-4DB1-B806-B8CBDA53157F}">
  <dimension ref="A1:AC54"/>
  <sheetViews>
    <sheetView topLeftCell="E1" zoomScale="90" zoomScaleNormal="90" workbookViewId="0">
      <selection activeCell="E9" sqref="E9"/>
    </sheetView>
  </sheetViews>
  <sheetFormatPr baseColWidth="10" defaultColWidth="0" defaultRowHeight="12.75" customHeight="1" zeroHeight="1"/>
  <cols>
    <col min="1" max="1" width="11.453125" style="171" customWidth="1"/>
    <col min="2" max="2" width="17.7265625" style="171" customWidth="1"/>
    <col min="3" max="3" width="45.26953125" style="171" customWidth="1"/>
    <col min="4" max="28" width="11.453125" style="171" customWidth="1"/>
    <col min="29" max="29" width="4.453125" style="167" customWidth="1"/>
    <col min="30" max="16384" width="11.453125" style="171" hidden="1"/>
  </cols>
  <sheetData>
    <row r="1" spans="1:28" s="167" customFormat="1" ht="12.5"/>
    <row r="2" spans="1:28" ht="20">
      <c r="A2" s="168"/>
      <c r="B2" s="253"/>
      <c r="C2" s="172" t="s">
        <v>183</v>
      </c>
      <c r="D2" s="170"/>
      <c r="E2" s="170"/>
      <c r="F2" s="170"/>
      <c r="G2" s="168"/>
      <c r="H2" s="168"/>
      <c r="I2" s="168"/>
      <c r="J2" s="168"/>
      <c r="K2" s="168"/>
      <c r="L2" s="167"/>
      <c r="M2" s="167"/>
      <c r="N2" s="167"/>
      <c r="O2" s="167"/>
      <c r="P2" s="167"/>
      <c r="Q2" s="167"/>
      <c r="R2" s="167"/>
      <c r="S2" s="167"/>
      <c r="T2" s="167"/>
      <c r="U2" s="167"/>
      <c r="V2" s="167"/>
      <c r="W2" s="167"/>
      <c r="X2" s="167"/>
      <c r="Y2" s="167"/>
      <c r="Z2" s="167"/>
      <c r="AA2" s="167"/>
      <c r="AB2" s="167"/>
    </row>
    <row r="3" spans="1:28" ht="20">
      <c r="A3" s="168"/>
      <c r="B3" s="169"/>
      <c r="C3" s="169"/>
      <c r="D3" s="744"/>
      <c r="E3" s="744"/>
      <c r="F3" s="744"/>
      <c r="G3" s="168"/>
      <c r="H3" s="168"/>
      <c r="I3" s="168"/>
      <c r="J3" s="168"/>
      <c r="K3" s="168"/>
      <c r="L3" s="167"/>
      <c r="M3" s="167"/>
      <c r="N3" s="167"/>
      <c r="O3" s="167"/>
      <c r="P3" s="167"/>
      <c r="Q3" s="167"/>
      <c r="R3" s="167"/>
      <c r="S3" s="167"/>
      <c r="T3" s="167"/>
      <c r="U3" s="167"/>
      <c r="V3" s="167"/>
      <c r="W3" s="167"/>
      <c r="X3" s="167"/>
      <c r="Y3" s="167"/>
      <c r="Z3" s="167"/>
      <c r="AA3" s="167"/>
      <c r="AB3" s="167"/>
    </row>
    <row r="4" spans="1:28" ht="12.5" customHeight="1">
      <c r="A4" s="168"/>
      <c r="B4" s="169"/>
      <c r="C4" s="169"/>
      <c r="D4" s="169"/>
      <c r="E4" s="169"/>
      <c r="F4" s="169"/>
      <c r="G4" s="168"/>
      <c r="H4" s="168"/>
      <c r="I4" s="168"/>
      <c r="J4" s="168"/>
      <c r="K4" s="168"/>
      <c r="L4" s="167"/>
      <c r="M4" s="167"/>
      <c r="N4" s="167"/>
      <c r="O4" s="167"/>
      <c r="P4" s="167"/>
      <c r="Q4" s="167"/>
      <c r="R4" s="167"/>
      <c r="S4" s="167"/>
      <c r="T4" s="167"/>
      <c r="U4" s="167"/>
      <c r="V4" s="167"/>
      <c r="W4" s="167"/>
      <c r="X4" s="167"/>
      <c r="Y4" s="167"/>
      <c r="Z4" s="167"/>
      <c r="AA4" s="167"/>
      <c r="AB4" s="167"/>
    </row>
    <row r="5" spans="1:28" ht="11" customHeight="1">
      <c r="A5" s="168"/>
      <c r="B5" s="254"/>
      <c r="C5" s="255"/>
      <c r="D5" s="745" t="s">
        <v>164</v>
      </c>
      <c r="E5" s="745"/>
      <c r="F5" s="745"/>
      <c r="G5" s="745"/>
      <c r="H5" s="745"/>
      <c r="I5" s="745"/>
      <c r="J5" s="745"/>
      <c r="K5" s="745"/>
      <c r="L5" s="745"/>
      <c r="M5" s="745"/>
      <c r="N5" s="745"/>
      <c r="O5" s="745"/>
      <c r="P5" s="745"/>
      <c r="Q5" s="745"/>
      <c r="R5" s="745"/>
      <c r="S5" s="745"/>
      <c r="T5" s="745"/>
      <c r="U5" s="745"/>
      <c r="V5" s="745"/>
      <c r="W5" s="745"/>
      <c r="X5" s="745"/>
      <c r="Y5" s="745"/>
      <c r="Z5" s="745"/>
      <c r="AA5" s="745"/>
      <c r="AB5" s="745"/>
    </row>
    <row r="6" spans="1:28" ht="6" customHeight="1" thickBot="1">
      <c r="A6" s="168"/>
      <c r="B6" s="254"/>
      <c r="C6" s="254"/>
      <c r="D6" s="256"/>
      <c r="E6" s="256"/>
      <c r="F6" s="256"/>
      <c r="G6" s="168"/>
      <c r="H6" s="168"/>
      <c r="I6" s="168"/>
      <c r="J6" s="168"/>
      <c r="K6" s="168"/>
      <c r="L6" s="167"/>
      <c r="M6" s="167"/>
      <c r="N6" s="167"/>
      <c r="O6" s="167"/>
      <c r="P6" s="167"/>
      <c r="Q6" s="167"/>
      <c r="R6" s="167"/>
      <c r="S6" s="167"/>
      <c r="T6" s="167"/>
      <c r="U6" s="167"/>
      <c r="V6" s="167"/>
      <c r="W6" s="167"/>
      <c r="X6" s="167"/>
      <c r="Y6" s="167"/>
      <c r="Z6" s="167"/>
      <c r="AA6" s="167"/>
      <c r="AB6" s="167"/>
    </row>
    <row r="7" spans="1:28" ht="13.5" thickBot="1">
      <c r="A7" s="168"/>
      <c r="B7" s="746"/>
      <c r="C7" s="746"/>
      <c r="D7" s="257" t="s">
        <v>165</v>
      </c>
      <c r="E7" s="258" t="s">
        <v>166</v>
      </c>
      <c r="F7" s="258" t="s">
        <v>166</v>
      </c>
      <c r="G7" s="258" t="s">
        <v>166</v>
      </c>
      <c r="H7" s="258" t="s">
        <v>166</v>
      </c>
      <c r="I7" s="258" t="s">
        <v>166</v>
      </c>
      <c r="J7" s="258" t="s">
        <v>166</v>
      </c>
      <c r="K7" s="258" t="s">
        <v>166</v>
      </c>
      <c r="L7" s="258" t="s">
        <v>166</v>
      </c>
      <c r="M7" s="258" t="s">
        <v>166</v>
      </c>
      <c r="N7" s="258" t="s">
        <v>166</v>
      </c>
      <c r="O7" s="258" t="s">
        <v>166</v>
      </c>
      <c r="P7" s="258" t="s">
        <v>166</v>
      </c>
      <c r="Q7" s="258" t="s">
        <v>166</v>
      </c>
      <c r="R7" s="258" t="s">
        <v>166</v>
      </c>
      <c r="S7" s="258" t="s">
        <v>166</v>
      </c>
      <c r="T7" s="258" t="s">
        <v>166</v>
      </c>
      <c r="U7" s="258" t="s">
        <v>166</v>
      </c>
      <c r="V7" s="258" t="s">
        <v>166</v>
      </c>
      <c r="W7" s="258" t="s">
        <v>166</v>
      </c>
      <c r="X7" s="258" t="s">
        <v>166</v>
      </c>
      <c r="Y7" s="258" t="s">
        <v>166</v>
      </c>
      <c r="Z7" s="258" t="s">
        <v>166</v>
      </c>
      <c r="AA7" s="258" t="s">
        <v>166</v>
      </c>
      <c r="AB7" s="258" t="s">
        <v>166</v>
      </c>
    </row>
    <row r="8" spans="1:28" ht="13">
      <c r="A8" s="168"/>
      <c r="B8" s="747" t="s">
        <v>167</v>
      </c>
      <c r="C8" s="748"/>
      <c r="D8" s="259"/>
      <c r="E8" s="259"/>
      <c r="F8" s="259"/>
      <c r="G8" s="259"/>
      <c r="H8" s="259"/>
      <c r="I8" s="259"/>
      <c r="J8" s="259"/>
      <c r="K8" s="259"/>
      <c r="L8" s="259"/>
      <c r="M8" s="259"/>
      <c r="N8" s="259"/>
      <c r="O8" s="259"/>
      <c r="P8" s="259"/>
      <c r="Q8" s="259"/>
      <c r="R8" s="259"/>
      <c r="S8" s="259"/>
      <c r="T8" s="259"/>
      <c r="U8" s="259"/>
      <c r="V8" s="259"/>
      <c r="W8" s="259"/>
      <c r="X8" s="259"/>
      <c r="Y8" s="259"/>
      <c r="Z8" s="259"/>
      <c r="AA8" s="259"/>
      <c r="AB8" s="259"/>
    </row>
    <row r="9" spans="1:28" ht="13">
      <c r="A9" s="168"/>
      <c r="B9" s="260"/>
      <c r="C9" s="261" t="s">
        <v>168</v>
      </c>
      <c r="D9" s="262"/>
      <c r="E9" s="263">
        <v>0</v>
      </c>
      <c r="F9" s="263">
        <v>0</v>
      </c>
      <c r="G9" s="263">
        <v>0</v>
      </c>
      <c r="H9" s="263">
        <v>0</v>
      </c>
      <c r="I9" s="263">
        <v>0</v>
      </c>
      <c r="J9" s="263">
        <v>0</v>
      </c>
      <c r="K9" s="263">
        <v>0</v>
      </c>
      <c r="L9" s="263">
        <v>0</v>
      </c>
      <c r="M9" s="263">
        <v>0</v>
      </c>
      <c r="N9" s="263">
        <v>0</v>
      </c>
      <c r="O9" s="263">
        <v>0</v>
      </c>
      <c r="P9" s="263">
        <v>0</v>
      </c>
      <c r="Q9" s="263">
        <v>0</v>
      </c>
      <c r="R9" s="263">
        <v>0</v>
      </c>
      <c r="S9" s="263">
        <v>0</v>
      </c>
      <c r="T9" s="263">
        <v>0</v>
      </c>
      <c r="U9" s="263">
        <v>0</v>
      </c>
      <c r="V9" s="263">
        <v>0</v>
      </c>
      <c r="W9" s="263">
        <v>0</v>
      </c>
      <c r="X9" s="263">
        <v>0</v>
      </c>
      <c r="Y9" s="263">
        <v>0</v>
      </c>
      <c r="Z9" s="263">
        <v>0</v>
      </c>
      <c r="AA9" s="263">
        <v>0</v>
      </c>
      <c r="AB9" s="263">
        <v>0</v>
      </c>
    </row>
    <row r="10" spans="1:28" ht="13">
      <c r="A10" s="168"/>
      <c r="B10" s="260"/>
      <c r="C10" s="261" t="s">
        <v>169</v>
      </c>
      <c r="D10" s="262"/>
      <c r="E10" s="263">
        <v>0</v>
      </c>
      <c r="F10" s="263">
        <v>0</v>
      </c>
      <c r="G10" s="263">
        <v>0</v>
      </c>
      <c r="H10" s="263">
        <v>0</v>
      </c>
      <c r="I10" s="263">
        <v>0</v>
      </c>
      <c r="J10" s="263">
        <v>0</v>
      </c>
      <c r="K10" s="263">
        <v>0</v>
      </c>
      <c r="L10" s="263">
        <v>0</v>
      </c>
      <c r="M10" s="263">
        <v>0</v>
      </c>
      <c r="N10" s="263">
        <v>0</v>
      </c>
      <c r="O10" s="263">
        <v>0</v>
      </c>
      <c r="P10" s="263">
        <v>0</v>
      </c>
      <c r="Q10" s="263">
        <v>0</v>
      </c>
      <c r="R10" s="263">
        <v>0</v>
      </c>
      <c r="S10" s="263">
        <v>0</v>
      </c>
      <c r="T10" s="263">
        <v>0</v>
      </c>
      <c r="U10" s="263">
        <v>0</v>
      </c>
      <c r="V10" s="263">
        <v>0</v>
      </c>
      <c r="W10" s="263">
        <v>0</v>
      </c>
      <c r="X10" s="263">
        <v>0</v>
      </c>
      <c r="Y10" s="263">
        <v>0</v>
      </c>
      <c r="Z10" s="263">
        <v>0</v>
      </c>
      <c r="AA10" s="263">
        <v>0</v>
      </c>
      <c r="AB10" s="263">
        <v>0</v>
      </c>
    </row>
    <row r="11" spans="1:28" ht="13">
      <c r="A11" s="168"/>
      <c r="B11" s="260"/>
      <c r="C11" s="261" t="s">
        <v>170</v>
      </c>
      <c r="D11" s="262"/>
      <c r="E11" s="263">
        <v>0</v>
      </c>
      <c r="F11" s="263">
        <v>0</v>
      </c>
      <c r="G11" s="263">
        <v>0</v>
      </c>
      <c r="H11" s="263">
        <v>0</v>
      </c>
      <c r="I11" s="263">
        <v>0</v>
      </c>
      <c r="J11" s="263">
        <v>0</v>
      </c>
      <c r="K11" s="263">
        <v>0</v>
      </c>
      <c r="L11" s="263">
        <v>0</v>
      </c>
      <c r="M11" s="263">
        <v>0</v>
      </c>
      <c r="N11" s="263">
        <v>0</v>
      </c>
      <c r="O11" s="263">
        <v>0</v>
      </c>
      <c r="P11" s="263">
        <v>0</v>
      </c>
      <c r="Q11" s="263">
        <v>0</v>
      </c>
      <c r="R11" s="263">
        <v>0</v>
      </c>
      <c r="S11" s="263">
        <v>0</v>
      </c>
      <c r="T11" s="263">
        <v>0</v>
      </c>
      <c r="U11" s="263">
        <v>0</v>
      </c>
      <c r="V11" s="263">
        <v>0</v>
      </c>
      <c r="W11" s="263">
        <v>0</v>
      </c>
      <c r="X11" s="263">
        <v>0</v>
      </c>
      <c r="Y11" s="263">
        <v>0</v>
      </c>
      <c r="Z11" s="263">
        <v>0</v>
      </c>
      <c r="AA11" s="263">
        <v>0</v>
      </c>
      <c r="AB11" s="263">
        <v>0</v>
      </c>
    </row>
    <row r="12" spans="1:28" ht="13">
      <c r="A12" s="168"/>
      <c r="B12" s="260"/>
      <c r="C12" s="261" t="s">
        <v>171</v>
      </c>
      <c r="D12" s="262"/>
      <c r="E12" s="263">
        <v>0</v>
      </c>
      <c r="F12" s="263">
        <v>0</v>
      </c>
      <c r="G12" s="263">
        <v>0</v>
      </c>
      <c r="H12" s="263">
        <v>0</v>
      </c>
      <c r="I12" s="263">
        <v>0</v>
      </c>
      <c r="J12" s="263">
        <v>0</v>
      </c>
      <c r="K12" s="263">
        <v>0</v>
      </c>
      <c r="L12" s="263">
        <v>0</v>
      </c>
      <c r="M12" s="263">
        <v>0</v>
      </c>
      <c r="N12" s="263">
        <v>0</v>
      </c>
      <c r="O12" s="263">
        <v>0</v>
      </c>
      <c r="P12" s="263">
        <v>0</v>
      </c>
      <c r="Q12" s="263">
        <v>0</v>
      </c>
      <c r="R12" s="263">
        <v>0</v>
      </c>
      <c r="S12" s="263">
        <v>0</v>
      </c>
      <c r="T12" s="263">
        <v>0</v>
      </c>
      <c r="U12" s="263">
        <v>0</v>
      </c>
      <c r="V12" s="263">
        <v>0</v>
      </c>
      <c r="W12" s="263">
        <v>0</v>
      </c>
      <c r="X12" s="263">
        <v>0</v>
      </c>
      <c r="Y12" s="263">
        <v>0</v>
      </c>
      <c r="Z12" s="263">
        <v>0</v>
      </c>
      <c r="AA12" s="263">
        <v>0</v>
      </c>
      <c r="AB12" s="263">
        <v>0</v>
      </c>
    </row>
    <row r="13" spans="1:28" ht="13">
      <c r="A13" s="168"/>
      <c r="B13" s="260"/>
      <c r="C13" s="264" t="s">
        <v>172</v>
      </c>
      <c r="D13" s="262"/>
      <c r="E13" s="263">
        <v>0</v>
      </c>
      <c r="F13" s="263">
        <v>0</v>
      </c>
      <c r="G13" s="263">
        <v>0</v>
      </c>
      <c r="H13" s="263">
        <v>0</v>
      </c>
      <c r="I13" s="263">
        <v>0</v>
      </c>
      <c r="J13" s="263">
        <v>0</v>
      </c>
      <c r="K13" s="263">
        <v>0</v>
      </c>
      <c r="L13" s="263">
        <v>0</v>
      </c>
      <c r="M13" s="263">
        <v>0</v>
      </c>
      <c r="N13" s="263">
        <v>0</v>
      </c>
      <c r="O13" s="263">
        <v>0</v>
      </c>
      <c r="P13" s="263">
        <v>0</v>
      </c>
      <c r="Q13" s="263">
        <v>0</v>
      </c>
      <c r="R13" s="263">
        <v>0</v>
      </c>
      <c r="S13" s="263">
        <v>0</v>
      </c>
      <c r="T13" s="263">
        <v>0</v>
      </c>
      <c r="U13" s="263">
        <v>0</v>
      </c>
      <c r="V13" s="263">
        <v>0</v>
      </c>
      <c r="W13" s="263">
        <v>0</v>
      </c>
      <c r="X13" s="263">
        <v>0</v>
      </c>
      <c r="Y13" s="263">
        <v>0</v>
      </c>
      <c r="Z13" s="263">
        <v>0</v>
      </c>
      <c r="AA13" s="263">
        <v>0</v>
      </c>
      <c r="AB13" s="263">
        <v>0</v>
      </c>
    </row>
    <row r="14" spans="1:28" ht="13">
      <c r="A14" s="168"/>
      <c r="B14" s="260" t="s">
        <v>173</v>
      </c>
      <c r="C14" s="261"/>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row>
    <row r="15" spans="1:28" ht="13">
      <c r="A15" s="168"/>
      <c r="B15" s="265"/>
      <c r="C15" s="261" t="s">
        <v>174</v>
      </c>
      <c r="D15" s="262"/>
      <c r="E15" s="263">
        <v>0</v>
      </c>
      <c r="F15" s="263">
        <v>0</v>
      </c>
      <c r="G15" s="263">
        <v>0</v>
      </c>
      <c r="H15" s="263">
        <v>0</v>
      </c>
      <c r="I15" s="263">
        <v>0</v>
      </c>
      <c r="J15" s="263">
        <v>0</v>
      </c>
      <c r="K15" s="263">
        <v>0</v>
      </c>
      <c r="L15" s="263">
        <v>0</v>
      </c>
      <c r="M15" s="263">
        <v>0</v>
      </c>
      <c r="N15" s="263">
        <v>0</v>
      </c>
      <c r="O15" s="263">
        <v>0</v>
      </c>
      <c r="P15" s="263">
        <v>0</v>
      </c>
      <c r="Q15" s="263">
        <v>0</v>
      </c>
      <c r="R15" s="263">
        <v>0</v>
      </c>
      <c r="S15" s="263">
        <v>0</v>
      </c>
      <c r="T15" s="263">
        <v>0</v>
      </c>
      <c r="U15" s="263">
        <v>0</v>
      </c>
      <c r="V15" s="263">
        <v>0</v>
      </c>
      <c r="W15" s="263">
        <v>0</v>
      </c>
      <c r="X15" s="263">
        <v>0</v>
      </c>
      <c r="Y15" s="263">
        <v>0</v>
      </c>
      <c r="Z15" s="263">
        <v>0</v>
      </c>
      <c r="AA15" s="263">
        <v>0</v>
      </c>
      <c r="AB15" s="263">
        <v>0</v>
      </c>
    </row>
    <row r="16" spans="1:28" ht="13">
      <c r="A16" s="168"/>
      <c r="B16" s="265"/>
      <c r="C16" s="261" t="s">
        <v>175</v>
      </c>
      <c r="D16" s="262"/>
      <c r="E16" s="263">
        <v>0</v>
      </c>
      <c r="F16" s="263">
        <v>0</v>
      </c>
      <c r="G16" s="263">
        <v>0</v>
      </c>
      <c r="H16" s="263">
        <v>0</v>
      </c>
      <c r="I16" s="263">
        <v>0</v>
      </c>
      <c r="J16" s="263">
        <v>0</v>
      </c>
      <c r="K16" s="263">
        <v>0</v>
      </c>
      <c r="L16" s="263">
        <v>0</v>
      </c>
      <c r="M16" s="263">
        <v>0</v>
      </c>
      <c r="N16" s="263">
        <v>0</v>
      </c>
      <c r="O16" s="263">
        <v>0</v>
      </c>
      <c r="P16" s="263">
        <v>0</v>
      </c>
      <c r="Q16" s="263">
        <v>0</v>
      </c>
      <c r="R16" s="263">
        <v>0</v>
      </c>
      <c r="S16" s="263">
        <v>0</v>
      </c>
      <c r="T16" s="263">
        <v>0</v>
      </c>
      <c r="U16" s="263">
        <v>0</v>
      </c>
      <c r="V16" s="263">
        <v>0</v>
      </c>
      <c r="W16" s="263">
        <v>0</v>
      </c>
      <c r="X16" s="263">
        <v>0</v>
      </c>
      <c r="Y16" s="263">
        <v>0</v>
      </c>
      <c r="Z16" s="263">
        <v>0</v>
      </c>
      <c r="AA16" s="263">
        <v>0</v>
      </c>
      <c r="AB16" s="263">
        <v>0</v>
      </c>
    </row>
    <row r="17" spans="1:28" ht="13">
      <c r="A17" s="168"/>
      <c r="B17" s="265"/>
      <c r="C17" s="261" t="s">
        <v>176</v>
      </c>
      <c r="D17" s="262"/>
      <c r="E17" s="263">
        <v>0</v>
      </c>
      <c r="F17" s="263">
        <v>0</v>
      </c>
      <c r="G17" s="263">
        <v>0</v>
      </c>
      <c r="H17" s="263">
        <v>0</v>
      </c>
      <c r="I17" s="263">
        <v>0</v>
      </c>
      <c r="J17" s="263">
        <v>0</v>
      </c>
      <c r="K17" s="263">
        <v>0</v>
      </c>
      <c r="L17" s="263">
        <v>0</v>
      </c>
      <c r="M17" s="263">
        <v>0</v>
      </c>
      <c r="N17" s="263">
        <v>0</v>
      </c>
      <c r="O17" s="263">
        <v>0</v>
      </c>
      <c r="P17" s="263">
        <v>0</v>
      </c>
      <c r="Q17" s="263">
        <v>0</v>
      </c>
      <c r="R17" s="263">
        <v>0</v>
      </c>
      <c r="S17" s="263">
        <v>0</v>
      </c>
      <c r="T17" s="263">
        <v>0</v>
      </c>
      <c r="U17" s="263">
        <v>0</v>
      </c>
      <c r="V17" s="263">
        <v>0</v>
      </c>
      <c r="W17" s="263">
        <v>0</v>
      </c>
      <c r="X17" s="263">
        <v>0</v>
      </c>
      <c r="Y17" s="263">
        <v>0</v>
      </c>
      <c r="Z17" s="263">
        <v>0</v>
      </c>
      <c r="AA17" s="263">
        <v>0</v>
      </c>
      <c r="AB17" s="263">
        <v>0</v>
      </c>
    </row>
    <row r="18" spans="1:28" ht="13">
      <c r="A18" s="168"/>
      <c r="B18" s="265"/>
      <c r="C18" s="261" t="s">
        <v>177</v>
      </c>
      <c r="D18" s="262"/>
      <c r="E18" s="263">
        <v>0</v>
      </c>
      <c r="F18" s="263">
        <v>0</v>
      </c>
      <c r="G18" s="263">
        <v>0</v>
      </c>
      <c r="H18" s="263">
        <v>0</v>
      </c>
      <c r="I18" s="263">
        <v>0</v>
      </c>
      <c r="J18" s="263">
        <v>0</v>
      </c>
      <c r="K18" s="263">
        <v>0</v>
      </c>
      <c r="L18" s="263">
        <v>0</v>
      </c>
      <c r="M18" s="263">
        <v>0</v>
      </c>
      <c r="N18" s="263">
        <v>0</v>
      </c>
      <c r="O18" s="263">
        <v>0</v>
      </c>
      <c r="P18" s="263">
        <v>0</v>
      </c>
      <c r="Q18" s="263">
        <v>0</v>
      </c>
      <c r="R18" s="263">
        <v>0</v>
      </c>
      <c r="S18" s="263">
        <v>0</v>
      </c>
      <c r="T18" s="263">
        <v>0</v>
      </c>
      <c r="U18" s="263">
        <v>0</v>
      </c>
      <c r="V18" s="263">
        <v>0</v>
      </c>
      <c r="W18" s="263">
        <v>0</v>
      </c>
      <c r="X18" s="263">
        <v>0</v>
      </c>
      <c r="Y18" s="263">
        <v>0</v>
      </c>
      <c r="Z18" s="263">
        <v>0</v>
      </c>
      <c r="AA18" s="263">
        <v>0</v>
      </c>
      <c r="AB18" s="263">
        <v>0</v>
      </c>
    </row>
    <row r="19" spans="1:28" ht="13">
      <c r="A19" s="168"/>
      <c r="B19" s="266"/>
      <c r="C19" s="267" t="s">
        <v>178</v>
      </c>
      <c r="D19" s="262"/>
      <c r="E19" s="263">
        <v>0</v>
      </c>
      <c r="F19" s="263">
        <v>0</v>
      </c>
      <c r="G19" s="263">
        <v>0</v>
      </c>
      <c r="H19" s="263">
        <v>0</v>
      </c>
      <c r="I19" s="263">
        <v>0</v>
      </c>
      <c r="J19" s="263">
        <v>0</v>
      </c>
      <c r="K19" s="263">
        <v>0</v>
      </c>
      <c r="L19" s="263">
        <v>0</v>
      </c>
      <c r="M19" s="263">
        <v>0</v>
      </c>
      <c r="N19" s="263">
        <v>0</v>
      </c>
      <c r="O19" s="263">
        <v>0</v>
      </c>
      <c r="P19" s="263">
        <v>0</v>
      </c>
      <c r="Q19" s="263">
        <v>0</v>
      </c>
      <c r="R19" s="263">
        <v>0</v>
      </c>
      <c r="S19" s="263">
        <v>0</v>
      </c>
      <c r="T19" s="263">
        <v>0</v>
      </c>
      <c r="U19" s="263">
        <v>0</v>
      </c>
      <c r="V19" s="263">
        <v>0</v>
      </c>
      <c r="W19" s="263">
        <v>0</v>
      </c>
      <c r="X19" s="263">
        <v>0</v>
      </c>
      <c r="Y19" s="263">
        <v>0</v>
      </c>
      <c r="Z19" s="263">
        <v>0</v>
      </c>
      <c r="AA19" s="263">
        <v>0</v>
      </c>
      <c r="AB19" s="263">
        <v>0</v>
      </c>
    </row>
    <row r="20" spans="1:28" ht="13">
      <c r="A20" s="168"/>
      <c r="B20" s="266"/>
      <c r="C20" s="267" t="s">
        <v>179</v>
      </c>
      <c r="D20" s="262"/>
      <c r="E20" s="263">
        <v>0</v>
      </c>
      <c r="F20" s="263">
        <v>0</v>
      </c>
      <c r="G20" s="263">
        <v>0</v>
      </c>
      <c r="H20" s="263">
        <v>0</v>
      </c>
      <c r="I20" s="263">
        <v>0</v>
      </c>
      <c r="J20" s="263">
        <v>0</v>
      </c>
      <c r="K20" s="263">
        <v>0</v>
      </c>
      <c r="L20" s="263">
        <v>0</v>
      </c>
      <c r="M20" s="263">
        <v>0</v>
      </c>
      <c r="N20" s="263">
        <v>0</v>
      </c>
      <c r="O20" s="263">
        <v>0</v>
      </c>
      <c r="P20" s="263">
        <v>0</v>
      </c>
      <c r="Q20" s="263">
        <v>0</v>
      </c>
      <c r="R20" s="263">
        <v>0</v>
      </c>
      <c r="S20" s="263">
        <v>0</v>
      </c>
      <c r="T20" s="263">
        <v>0</v>
      </c>
      <c r="U20" s="263">
        <v>0</v>
      </c>
      <c r="V20" s="263">
        <v>0</v>
      </c>
      <c r="W20" s="263">
        <v>0</v>
      </c>
      <c r="X20" s="263">
        <v>0</v>
      </c>
      <c r="Y20" s="263">
        <v>0</v>
      </c>
      <c r="Z20" s="263">
        <v>0</v>
      </c>
      <c r="AA20" s="263">
        <v>0</v>
      </c>
      <c r="AB20" s="263">
        <v>0</v>
      </c>
    </row>
    <row r="21" spans="1:28" ht="13.5" thickBot="1">
      <c r="A21" s="168"/>
      <c r="B21" s="266"/>
      <c r="C21" s="268" t="s">
        <v>172</v>
      </c>
      <c r="D21" s="262"/>
      <c r="E21" s="263">
        <v>0</v>
      </c>
      <c r="F21" s="263">
        <v>0</v>
      </c>
      <c r="G21" s="263">
        <v>0</v>
      </c>
      <c r="H21" s="263">
        <v>0</v>
      </c>
      <c r="I21" s="263">
        <v>0</v>
      </c>
      <c r="J21" s="263">
        <v>0</v>
      </c>
      <c r="K21" s="263">
        <v>0</v>
      </c>
      <c r="L21" s="263">
        <v>0</v>
      </c>
      <c r="M21" s="263">
        <v>0</v>
      </c>
      <c r="N21" s="263">
        <v>0</v>
      </c>
      <c r="O21" s="263">
        <v>0</v>
      </c>
      <c r="P21" s="263">
        <v>0</v>
      </c>
      <c r="Q21" s="263">
        <v>0</v>
      </c>
      <c r="R21" s="263">
        <v>0</v>
      </c>
      <c r="S21" s="263">
        <v>0</v>
      </c>
      <c r="T21" s="263">
        <v>0</v>
      </c>
      <c r="U21" s="263">
        <v>0</v>
      </c>
      <c r="V21" s="263">
        <v>0</v>
      </c>
      <c r="W21" s="263">
        <v>0</v>
      </c>
      <c r="X21" s="263">
        <v>0</v>
      </c>
      <c r="Y21" s="263">
        <v>0</v>
      </c>
      <c r="Z21" s="263">
        <v>0</v>
      </c>
      <c r="AA21" s="263">
        <v>0</v>
      </c>
      <c r="AB21" s="263">
        <v>0</v>
      </c>
    </row>
    <row r="22" spans="1:28" ht="14.25" customHeight="1" thickBot="1">
      <c r="A22" s="168"/>
      <c r="B22" s="749" t="s">
        <v>108</v>
      </c>
      <c r="C22" s="750"/>
      <c r="D22" s="269"/>
      <c r="E22" s="270">
        <f t="shared" ref="E22:L22" si="0">SUM(E8:E21)</f>
        <v>0</v>
      </c>
      <c r="F22" s="270">
        <f t="shared" si="0"/>
        <v>0</v>
      </c>
      <c r="G22" s="270">
        <f t="shared" si="0"/>
        <v>0</v>
      </c>
      <c r="H22" s="270">
        <f t="shared" si="0"/>
        <v>0</v>
      </c>
      <c r="I22" s="270">
        <f t="shared" si="0"/>
        <v>0</v>
      </c>
      <c r="J22" s="270">
        <f t="shared" si="0"/>
        <v>0</v>
      </c>
      <c r="K22" s="270">
        <f t="shared" si="0"/>
        <v>0</v>
      </c>
      <c r="L22" s="270">
        <f t="shared" si="0"/>
        <v>0</v>
      </c>
      <c r="M22" s="270">
        <f t="shared" ref="M22:AB22" si="1">SUM(M8:M21)</f>
        <v>0</v>
      </c>
      <c r="N22" s="270">
        <f t="shared" si="1"/>
        <v>0</v>
      </c>
      <c r="O22" s="270">
        <f t="shared" si="1"/>
        <v>0</v>
      </c>
      <c r="P22" s="270">
        <f t="shared" si="1"/>
        <v>0</v>
      </c>
      <c r="Q22" s="270">
        <f t="shared" si="1"/>
        <v>0</v>
      </c>
      <c r="R22" s="270">
        <f t="shared" si="1"/>
        <v>0</v>
      </c>
      <c r="S22" s="270">
        <f t="shared" si="1"/>
        <v>0</v>
      </c>
      <c r="T22" s="270">
        <f t="shared" si="1"/>
        <v>0</v>
      </c>
      <c r="U22" s="270">
        <f t="shared" si="1"/>
        <v>0</v>
      </c>
      <c r="V22" s="270">
        <f t="shared" si="1"/>
        <v>0</v>
      </c>
      <c r="W22" s="270">
        <f t="shared" si="1"/>
        <v>0</v>
      </c>
      <c r="X22" s="270">
        <f t="shared" si="1"/>
        <v>0</v>
      </c>
      <c r="Y22" s="270">
        <f t="shared" si="1"/>
        <v>0</v>
      </c>
      <c r="Z22" s="270">
        <f t="shared" si="1"/>
        <v>0</v>
      </c>
      <c r="AA22" s="270">
        <f t="shared" si="1"/>
        <v>0</v>
      </c>
      <c r="AB22" s="270">
        <f t="shared" si="1"/>
        <v>0</v>
      </c>
    </row>
    <row r="23" spans="1:28" ht="14.25" customHeight="1">
      <c r="A23" s="168"/>
      <c r="B23" s="271"/>
      <c r="C23" s="272"/>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row>
    <row r="24" spans="1:28" ht="13">
      <c r="A24" s="168"/>
      <c r="B24" s="751" t="s">
        <v>167</v>
      </c>
      <c r="C24" s="752"/>
      <c r="D24" s="173"/>
      <c r="E24" s="173"/>
      <c r="F24" s="173"/>
      <c r="G24" s="173"/>
      <c r="H24" s="173"/>
      <c r="I24" s="173"/>
      <c r="J24" s="173"/>
      <c r="K24" s="173"/>
      <c r="L24" s="173"/>
      <c r="M24" s="173"/>
      <c r="N24" s="173"/>
      <c r="O24" s="173"/>
      <c r="P24" s="173"/>
      <c r="Q24" s="173"/>
      <c r="R24" s="173"/>
      <c r="S24" s="173"/>
      <c r="T24" s="173"/>
      <c r="U24" s="173"/>
      <c r="V24" s="173"/>
      <c r="W24" s="173"/>
      <c r="X24" s="173"/>
      <c r="Y24" s="173"/>
      <c r="Z24" s="173"/>
      <c r="AA24" s="173"/>
      <c r="AB24" s="173"/>
    </row>
    <row r="25" spans="1:28" ht="13">
      <c r="A25" s="168"/>
      <c r="B25" s="260"/>
      <c r="C25" s="261" t="s">
        <v>109</v>
      </c>
      <c r="D25" s="262"/>
      <c r="E25" s="263">
        <v>0</v>
      </c>
      <c r="F25" s="263">
        <v>0</v>
      </c>
      <c r="G25" s="263">
        <v>0</v>
      </c>
      <c r="H25" s="263">
        <v>0</v>
      </c>
      <c r="I25" s="263">
        <v>0</v>
      </c>
      <c r="J25" s="263">
        <v>0</v>
      </c>
      <c r="K25" s="263">
        <v>0</v>
      </c>
      <c r="L25" s="263">
        <v>0</v>
      </c>
      <c r="M25" s="263">
        <v>0</v>
      </c>
      <c r="N25" s="263">
        <v>0</v>
      </c>
      <c r="O25" s="263">
        <v>0</v>
      </c>
      <c r="P25" s="263">
        <v>0</v>
      </c>
      <c r="Q25" s="263">
        <v>0</v>
      </c>
      <c r="R25" s="263">
        <v>0</v>
      </c>
      <c r="S25" s="263">
        <v>0</v>
      </c>
      <c r="T25" s="263">
        <v>0</v>
      </c>
      <c r="U25" s="263">
        <v>0</v>
      </c>
      <c r="V25" s="263">
        <v>0</v>
      </c>
      <c r="W25" s="263">
        <v>0</v>
      </c>
      <c r="X25" s="263">
        <v>0</v>
      </c>
      <c r="Y25" s="263">
        <v>0</v>
      </c>
      <c r="Z25" s="263">
        <v>0</v>
      </c>
      <c r="AA25" s="263">
        <v>0</v>
      </c>
      <c r="AB25" s="263">
        <v>0</v>
      </c>
    </row>
    <row r="26" spans="1:28" ht="13">
      <c r="A26" s="168"/>
      <c r="B26" s="260"/>
      <c r="C26" s="261" t="s">
        <v>110</v>
      </c>
      <c r="D26" s="262"/>
      <c r="E26" s="263">
        <v>0</v>
      </c>
      <c r="F26" s="263">
        <v>0</v>
      </c>
      <c r="G26" s="263">
        <v>0</v>
      </c>
      <c r="H26" s="263">
        <v>0</v>
      </c>
      <c r="I26" s="263">
        <v>0</v>
      </c>
      <c r="J26" s="263">
        <v>0</v>
      </c>
      <c r="K26" s="263">
        <v>0</v>
      </c>
      <c r="L26" s="263">
        <v>0</v>
      </c>
      <c r="M26" s="263">
        <v>0</v>
      </c>
      <c r="N26" s="263">
        <v>0</v>
      </c>
      <c r="O26" s="263">
        <v>0</v>
      </c>
      <c r="P26" s="263">
        <v>0</v>
      </c>
      <c r="Q26" s="263">
        <v>0</v>
      </c>
      <c r="R26" s="263">
        <v>0</v>
      </c>
      <c r="S26" s="263">
        <v>0</v>
      </c>
      <c r="T26" s="263">
        <v>0</v>
      </c>
      <c r="U26" s="263">
        <v>0</v>
      </c>
      <c r="V26" s="263">
        <v>0</v>
      </c>
      <c r="W26" s="263">
        <v>0</v>
      </c>
      <c r="X26" s="263">
        <v>0</v>
      </c>
      <c r="Y26" s="263">
        <v>0</v>
      </c>
      <c r="Z26" s="263">
        <v>0</v>
      </c>
      <c r="AA26" s="263">
        <v>0</v>
      </c>
      <c r="AB26" s="263">
        <v>0</v>
      </c>
    </row>
    <row r="27" spans="1:28" ht="13">
      <c r="A27" s="168"/>
      <c r="B27" s="260"/>
      <c r="C27" s="261" t="s">
        <v>111</v>
      </c>
      <c r="D27" s="262"/>
      <c r="E27" s="263">
        <v>0</v>
      </c>
      <c r="F27" s="263">
        <v>0</v>
      </c>
      <c r="G27" s="263">
        <v>0</v>
      </c>
      <c r="H27" s="263">
        <v>0</v>
      </c>
      <c r="I27" s="263">
        <v>0</v>
      </c>
      <c r="J27" s="263">
        <v>0</v>
      </c>
      <c r="K27" s="263">
        <v>0</v>
      </c>
      <c r="L27" s="263">
        <v>0</v>
      </c>
      <c r="M27" s="263">
        <v>0</v>
      </c>
      <c r="N27" s="263">
        <v>0</v>
      </c>
      <c r="O27" s="263">
        <v>0</v>
      </c>
      <c r="P27" s="263">
        <v>0</v>
      </c>
      <c r="Q27" s="263">
        <v>0</v>
      </c>
      <c r="R27" s="263">
        <v>0</v>
      </c>
      <c r="S27" s="263">
        <v>0</v>
      </c>
      <c r="T27" s="263">
        <v>0</v>
      </c>
      <c r="U27" s="263">
        <v>0</v>
      </c>
      <c r="V27" s="263">
        <v>0</v>
      </c>
      <c r="W27" s="263">
        <v>0</v>
      </c>
      <c r="X27" s="263">
        <v>0</v>
      </c>
      <c r="Y27" s="263">
        <v>0</v>
      </c>
      <c r="Z27" s="263">
        <v>0</v>
      </c>
      <c r="AA27" s="263">
        <v>0</v>
      </c>
      <c r="AB27" s="263">
        <v>0</v>
      </c>
    </row>
    <row r="28" spans="1:28" ht="13">
      <c r="A28" s="168"/>
      <c r="B28" s="260"/>
      <c r="C28" s="261" t="s">
        <v>112</v>
      </c>
      <c r="D28" s="262"/>
      <c r="E28" s="263">
        <v>0</v>
      </c>
      <c r="F28" s="263">
        <v>0</v>
      </c>
      <c r="G28" s="263">
        <v>0</v>
      </c>
      <c r="H28" s="263">
        <v>0</v>
      </c>
      <c r="I28" s="263">
        <v>0</v>
      </c>
      <c r="J28" s="263">
        <v>0</v>
      </c>
      <c r="K28" s="263">
        <v>0</v>
      </c>
      <c r="L28" s="263">
        <v>0</v>
      </c>
      <c r="M28" s="263">
        <v>0</v>
      </c>
      <c r="N28" s="263">
        <v>0</v>
      </c>
      <c r="O28" s="263">
        <v>0</v>
      </c>
      <c r="P28" s="263">
        <v>0</v>
      </c>
      <c r="Q28" s="263">
        <v>0</v>
      </c>
      <c r="R28" s="263">
        <v>0</v>
      </c>
      <c r="S28" s="263">
        <v>0</v>
      </c>
      <c r="T28" s="263">
        <v>0</v>
      </c>
      <c r="U28" s="263">
        <v>0</v>
      </c>
      <c r="V28" s="263">
        <v>0</v>
      </c>
      <c r="W28" s="263">
        <v>0</v>
      </c>
      <c r="X28" s="263">
        <v>0</v>
      </c>
      <c r="Y28" s="263">
        <v>0</v>
      </c>
      <c r="Z28" s="263">
        <v>0</v>
      </c>
      <c r="AA28" s="263">
        <v>0</v>
      </c>
      <c r="AB28" s="263">
        <v>0</v>
      </c>
    </row>
    <row r="29" spans="1:28" ht="13">
      <c r="A29" s="168"/>
      <c r="B29" s="260"/>
      <c r="C29" s="261" t="s">
        <v>113</v>
      </c>
      <c r="D29" s="262"/>
      <c r="E29" s="263">
        <v>0</v>
      </c>
      <c r="F29" s="263">
        <v>0</v>
      </c>
      <c r="G29" s="263">
        <v>0</v>
      </c>
      <c r="H29" s="263">
        <v>0</v>
      </c>
      <c r="I29" s="263">
        <v>0</v>
      </c>
      <c r="J29" s="263">
        <v>0</v>
      </c>
      <c r="K29" s="263">
        <v>0</v>
      </c>
      <c r="L29" s="263">
        <v>0</v>
      </c>
      <c r="M29" s="263">
        <v>0</v>
      </c>
      <c r="N29" s="263">
        <v>0</v>
      </c>
      <c r="O29" s="263">
        <v>0</v>
      </c>
      <c r="P29" s="263">
        <v>0</v>
      </c>
      <c r="Q29" s="263">
        <v>0</v>
      </c>
      <c r="R29" s="263">
        <v>0</v>
      </c>
      <c r="S29" s="263">
        <v>0</v>
      </c>
      <c r="T29" s="263">
        <v>0</v>
      </c>
      <c r="U29" s="263">
        <v>0</v>
      </c>
      <c r="V29" s="263">
        <v>0</v>
      </c>
      <c r="W29" s="263">
        <v>0</v>
      </c>
      <c r="X29" s="263">
        <v>0</v>
      </c>
      <c r="Y29" s="263">
        <v>0</v>
      </c>
      <c r="Z29" s="263">
        <v>0</v>
      </c>
      <c r="AA29" s="263">
        <v>0</v>
      </c>
      <c r="AB29" s="263">
        <v>0</v>
      </c>
    </row>
    <row r="30" spans="1:28" ht="13">
      <c r="A30" s="168"/>
      <c r="B30" s="260"/>
      <c r="C30" s="261" t="s">
        <v>114</v>
      </c>
      <c r="D30" s="262"/>
      <c r="E30" s="263">
        <v>0</v>
      </c>
      <c r="F30" s="263">
        <v>0</v>
      </c>
      <c r="G30" s="263">
        <v>0</v>
      </c>
      <c r="H30" s="263">
        <v>0</v>
      </c>
      <c r="I30" s="263">
        <v>0</v>
      </c>
      <c r="J30" s="263">
        <v>0</v>
      </c>
      <c r="K30" s="263">
        <v>0</v>
      </c>
      <c r="L30" s="263">
        <v>0</v>
      </c>
      <c r="M30" s="263">
        <v>0</v>
      </c>
      <c r="N30" s="263">
        <v>0</v>
      </c>
      <c r="O30" s="263">
        <v>0</v>
      </c>
      <c r="P30" s="263">
        <v>0</v>
      </c>
      <c r="Q30" s="263">
        <v>0</v>
      </c>
      <c r="R30" s="263">
        <v>0</v>
      </c>
      <c r="S30" s="263">
        <v>0</v>
      </c>
      <c r="T30" s="263">
        <v>0</v>
      </c>
      <c r="U30" s="263">
        <v>0</v>
      </c>
      <c r="V30" s="263">
        <v>0</v>
      </c>
      <c r="W30" s="263">
        <v>0</v>
      </c>
      <c r="X30" s="263">
        <v>0</v>
      </c>
      <c r="Y30" s="263">
        <v>0</v>
      </c>
      <c r="Z30" s="263">
        <v>0</v>
      </c>
      <c r="AA30" s="263">
        <v>0</v>
      </c>
      <c r="AB30" s="263">
        <v>0</v>
      </c>
    </row>
    <row r="31" spans="1:28" ht="13.5" customHeight="1">
      <c r="A31" s="168"/>
      <c r="B31" s="266"/>
      <c r="C31" s="267" t="s">
        <v>115</v>
      </c>
      <c r="D31" s="262"/>
      <c r="E31" s="263">
        <v>0</v>
      </c>
      <c r="F31" s="263">
        <v>0</v>
      </c>
      <c r="G31" s="263">
        <v>0</v>
      </c>
      <c r="H31" s="263">
        <v>0</v>
      </c>
      <c r="I31" s="263">
        <v>0</v>
      </c>
      <c r="J31" s="263">
        <v>0</v>
      </c>
      <c r="K31" s="263">
        <v>0</v>
      </c>
      <c r="L31" s="263">
        <v>0</v>
      </c>
      <c r="M31" s="263">
        <v>0</v>
      </c>
      <c r="N31" s="263">
        <v>0</v>
      </c>
      <c r="O31" s="263">
        <v>0</v>
      </c>
      <c r="P31" s="263">
        <v>0</v>
      </c>
      <c r="Q31" s="263">
        <v>0</v>
      </c>
      <c r="R31" s="263">
        <v>0</v>
      </c>
      <c r="S31" s="263">
        <v>0</v>
      </c>
      <c r="T31" s="263">
        <v>0</v>
      </c>
      <c r="U31" s="263">
        <v>0</v>
      </c>
      <c r="V31" s="263">
        <v>0</v>
      </c>
      <c r="W31" s="263">
        <v>0</v>
      </c>
      <c r="X31" s="263">
        <v>0</v>
      </c>
      <c r="Y31" s="263">
        <v>0</v>
      </c>
      <c r="Z31" s="263">
        <v>0</v>
      </c>
      <c r="AA31" s="263">
        <v>0</v>
      </c>
      <c r="AB31" s="263">
        <v>0</v>
      </c>
    </row>
    <row r="32" spans="1:28" ht="13.5" customHeight="1">
      <c r="A32" s="168"/>
      <c r="B32" s="266"/>
      <c r="C32" s="267" t="s">
        <v>116</v>
      </c>
      <c r="D32" s="262"/>
      <c r="E32" s="263">
        <v>0</v>
      </c>
      <c r="F32" s="263">
        <v>0</v>
      </c>
      <c r="G32" s="263">
        <v>0</v>
      </c>
      <c r="H32" s="263">
        <v>0</v>
      </c>
      <c r="I32" s="263">
        <v>0</v>
      </c>
      <c r="J32" s="263">
        <v>0</v>
      </c>
      <c r="K32" s="263">
        <v>0</v>
      </c>
      <c r="L32" s="263">
        <v>0</v>
      </c>
      <c r="M32" s="263">
        <v>0</v>
      </c>
      <c r="N32" s="263">
        <v>0</v>
      </c>
      <c r="O32" s="263">
        <v>0</v>
      </c>
      <c r="P32" s="263">
        <v>0</v>
      </c>
      <c r="Q32" s="263">
        <v>0</v>
      </c>
      <c r="R32" s="263">
        <v>0</v>
      </c>
      <c r="S32" s="263">
        <v>0</v>
      </c>
      <c r="T32" s="263">
        <v>0</v>
      </c>
      <c r="U32" s="263">
        <v>0</v>
      </c>
      <c r="V32" s="263">
        <v>0</v>
      </c>
      <c r="W32" s="263">
        <v>0</v>
      </c>
      <c r="X32" s="263">
        <v>0</v>
      </c>
      <c r="Y32" s="263">
        <v>0</v>
      </c>
      <c r="Z32" s="263">
        <v>0</v>
      </c>
      <c r="AA32" s="263">
        <v>0</v>
      </c>
      <c r="AB32" s="263">
        <v>0</v>
      </c>
    </row>
    <row r="33" spans="1:28" ht="13.5" customHeight="1">
      <c r="A33" s="168"/>
      <c r="B33" s="266"/>
      <c r="C33" s="267" t="s">
        <v>117</v>
      </c>
      <c r="D33" s="262"/>
      <c r="E33" s="263">
        <v>0</v>
      </c>
      <c r="F33" s="263">
        <v>0</v>
      </c>
      <c r="G33" s="263">
        <v>0</v>
      </c>
      <c r="H33" s="263">
        <v>0</v>
      </c>
      <c r="I33" s="263">
        <v>0</v>
      </c>
      <c r="J33" s="263">
        <v>0</v>
      </c>
      <c r="K33" s="263">
        <v>0</v>
      </c>
      <c r="L33" s="263">
        <v>0</v>
      </c>
      <c r="M33" s="263">
        <v>0</v>
      </c>
      <c r="N33" s="263">
        <v>0</v>
      </c>
      <c r="O33" s="263">
        <v>0</v>
      </c>
      <c r="P33" s="263">
        <v>0</v>
      </c>
      <c r="Q33" s="263">
        <v>0</v>
      </c>
      <c r="R33" s="263">
        <v>0</v>
      </c>
      <c r="S33" s="263">
        <v>0</v>
      </c>
      <c r="T33" s="263">
        <v>0</v>
      </c>
      <c r="U33" s="263">
        <v>0</v>
      </c>
      <c r="V33" s="263">
        <v>0</v>
      </c>
      <c r="W33" s="263">
        <v>0</v>
      </c>
      <c r="X33" s="263">
        <v>0</v>
      </c>
      <c r="Y33" s="263">
        <v>0</v>
      </c>
      <c r="Z33" s="263">
        <v>0</v>
      </c>
      <c r="AA33" s="263">
        <v>0</v>
      </c>
      <c r="AB33" s="263">
        <v>0</v>
      </c>
    </row>
    <row r="34" spans="1:28" ht="13.5" customHeight="1">
      <c r="A34" s="168"/>
      <c r="B34" s="266"/>
      <c r="C34" s="267" t="s">
        <v>118</v>
      </c>
      <c r="D34" s="262"/>
      <c r="E34" s="263">
        <v>0</v>
      </c>
      <c r="F34" s="263">
        <v>0</v>
      </c>
      <c r="G34" s="263">
        <v>0</v>
      </c>
      <c r="H34" s="263">
        <v>0</v>
      </c>
      <c r="I34" s="263">
        <v>0</v>
      </c>
      <c r="J34" s="263">
        <v>0</v>
      </c>
      <c r="K34" s="263">
        <v>0</v>
      </c>
      <c r="L34" s="263">
        <v>0</v>
      </c>
      <c r="M34" s="263">
        <v>0</v>
      </c>
      <c r="N34" s="263">
        <v>0</v>
      </c>
      <c r="O34" s="263">
        <v>0</v>
      </c>
      <c r="P34" s="263">
        <v>0</v>
      </c>
      <c r="Q34" s="263">
        <v>0</v>
      </c>
      <c r="R34" s="263">
        <v>0</v>
      </c>
      <c r="S34" s="263">
        <v>0</v>
      </c>
      <c r="T34" s="263">
        <v>0</v>
      </c>
      <c r="U34" s="263">
        <v>0</v>
      </c>
      <c r="V34" s="263">
        <v>0</v>
      </c>
      <c r="W34" s="263">
        <v>0</v>
      </c>
      <c r="X34" s="263">
        <v>0</v>
      </c>
      <c r="Y34" s="263">
        <v>0</v>
      </c>
      <c r="Z34" s="263">
        <v>0</v>
      </c>
      <c r="AA34" s="263">
        <v>0</v>
      </c>
      <c r="AB34" s="263">
        <v>0</v>
      </c>
    </row>
    <row r="35" spans="1:28" ht="13.5" customHeight="1">
      <c r="A35" s="168"/>
      <c r="B35" s="266"/>
      <c r="C35" s="267" t="s">
        <v>119</v>
      </c>
      <c r="D35" s="262"/>
      <c r="E35" s="263">
        <v>0</v>
      </c>
      <c r="F35" s="263">
        <v>0</v>
      </c>
      <c r="G35" s="263">
        <v>0</v>
      </c>
      <c r="H35" s="263">
        <v>0</v>
      </c>
      <c r="I35" s="263">
        <v>0</v>
      </c>
      <c r="J35" s="263">
        <v>0</v>
      </c>
      <c r="K35" s="263">
        <v>0</v>
      </c>
      <c r="L35" s="263">
        <v>0</v>
      </c>
      <c r="M35" s="263">
        <v>0</v>
      </c>
      <c r="N35" s="263">
        <v>0</v>
      </c>
      <c r="O35" s="263">
        <v>0</v>
      </c>
      <c r="P35" s="263">
        <v>0</v>
      </c>
      <c r="Q35" s="263">
        <v>0</v>
      </c>
      <c r="R35" s="263">
        <v>0</v>
      </c>
      <c r="S35" s="263">
        <v>0</v>
      </c>
      <c r="T35" s="263">
        <v>0</v>
      </c>
      <c r="U35" s="263">
        <v>0</v>
      </c>
      <c r="V35" s="263">
        <v>0</v>
      </c>
      <c r="W35" s="263">
        <v>0</v>
      </c>
      <c r="X35" s="263">
        <v>0</v>
      </c>
      <c r="Y35" s="263">
        <v>0</v>
      </c>
      <c r="Z35" s="263">
        <v>0</v>
      </c>
      <c r="AA35" s="263">
        <v>0</v>
      </c>
      <c r="AB35" s="263">
        <v>0</v>
      </c>
    </row>
    <row r="36" spans="1:28" ht="13.5" customHeight="1">
      <c r="A36" s="168"/>
      <c r="B36" s="266"/>
      <c r="C36" s="267" t="s">
        <v>120</v>
      </c>
      <c r="D36" s="262"/>
      <c r="E36" s="263">
        <v>0</v>
      </c>
      <c r="F36" s="263">
        <v>0</v>
      </c>
      <c r="G36" s="263">
        <v>0</v>
      </c>
      <c r="H36" s="263">
        <v>0</v>
      </c>
      <c r="I36" s="263">
        <v>0</v>
      </c>
      <c r="J36" s="263">
        <v>0</v>
      </c>
      <c r="K36" s="263">
        <v>0</v>
      </c>
      <c r="L36" s="263">
        <v>0</v>
      </c>
      <c r="M36" s="263">
        <v>0</v>
      </c>
      <c r="N36" s="263">
        <v>0</v>
      </c>
      <c r="O36" s="263">
        <v>0</v>
      </c>
      <c r="P36" s="263">
        <v>0</v>
      </c>
      <c r="Q36" s="263">
        <v>0</v>
      </c>
      <c r="R36" s="263">
        <v>0</v>
      </c>
      <c r="S36" s="263">
        <v>0</v>
      </c>
      <c r="T36" s="263">
        <v>0</v>
      </c>
      <c r="U36" s="263">
        <v>0</v>
      </c>
      <c r="V36" s="263">
        <v>0</v>
      </c>
      <c r="W36" s="263">
        <v>0</v>
      </c>
      <c r="X36" s="263">
        <v>0</v>
      </c>
      <c r="Y36" s="263">
        <v>0</v>
      </c>
      <c r="Z36" s="263">
        <v>0</v>
      </c>
      <c r="AA36" s="263">
        <v>0</v>
      </c>
      <c r="AB36" s="263">
        <v>0</v>
      </c>
    </row>
    <row r="37" spans="1:28" ht="13.5" customHeight="1">
      <c r="A37" s="168"/>
      <c r="B37" s="266"/>
      <c r="C37" s="267" t="s">
        <v>121</v>
      </c>
      <c r="D37" s="262"/>
      <c r="E37" s="263">
        <v>0</v>
      </c>
      <c r="F37" s="263">
        <v>0</v>
      </c>
      <c r="G37" s="263">
        <v>0</v>
      </c>
      <c r="H37" s="263">
        <v>0</v>
      </c>
      <c r="I37" s="263">
        <v>0</v>
      </c>
      <c r="J37" s="263">
        <v>0</v>
      </c>
      <c r="K37" s="263">
        <v>0</v>
      </c>
      <c r="L37" s="263">
        <v>0</v>
      </c>
      <c r="M37" s="263">
        <v>0</v>
      </c>
      <c r="N37" s="263">
        <v>0</v>
      </c>
      <c r="O37" s="263">
        <v>0</v>
      </c>
      <c r="P37" s="263">
        <v>0</v>
      </c>
      <c r="Q37" s="263">
        <v>0</v>
      </c>
      <c r="R37" s="263">
        <v>0</v>
      </c>
      <c r="S37" s="263">
        <v>0</v>
      </c>
      <c r="T37" s="263">
        <v>0</v>
      </c>
      <c r="U37" s="263">
        <v>0</v>
      </c>
      <c r="V37" s="263">
        <v>0</v>
      </c>
      <c r="W37" s="263">
        <v>0</v>
      </c>
      <c r="X37" s="263">
        <v>0</v>
      </c>
      <c r="Y37" s="263">
        <v>0</v>
      </c>
      <c r="Z37" s="263">
        <v>0</v>
      </c>
      <c r="AA37" s="263">
        <v>0</v>
      </c>
      <c r="AB37" s="263">
        <v>0</v>
      </c>
    </row>
    <row r="38" spans="1:28" ht="13.5" customHeight="1">
      <c r="A38" s="168"/>
      <c r="B38" s="266"/>
      <c r="C38" s="267" t="s">
        <v>122</v>
      </c>
      <c r="D38" s="262"/>
      <c r="E38" s="263">
        <v>0</v>
      </c>
      <c r="F38" s="263">
        <v>0</v>
      </c>
      <c r="G38" s="263">
        <v>0</v>
      </c>
      <c r="H38" s="263">
        <v>0</v>
      </c>
      <c r="I38" s="263">
        <v>0</v>
      </c>
      <c r="J38" s="263">
        <v>0</v>
      </c>
      <c r="K38" s="263">
        <v>0</v>
      </c>
      <c r="L38" s="263">
        <v>0</v>
      </c>
      <c r="M38" s="263">
        <v>0</v>
      </c>
      <c r="N38" s="263">
        <v>0</v>
      </c>
      <c r="O38" s="263">
        <v>0</v>
      </c>
      <c r="P38" s="263">
        <v>0</v>
      </c>
      <c r="Q38" s="263">
        <v>0</v>
      </c>
      <c r="R38" s="263">
        <v>0</v>
      </c>
      <c r="S38" s="263">
        <v>0</v>
      </c>
      <c r="T38" s="263">
        <v>0</v>
      </c>
      <c r="U38" s="263">
        <v>0</v>
      </c>
      <c r="V38" s="263">
        <v>0</v>
      </c>
      <c r="W38" s="263">
        <v>0</v>
      </c>
      <c r="X38" s="263">
        <v>0</v>
      </c>
      <c r="Y38" s="263">
        <v>0</v>
      </c>
      <c r="Z38" s="263">
        <v>0</v>
      </c>
      <c r="AA38" s="263">
        <v>0</v>
      </c>
      <c r="AB38" s="263">
        <v>0</v>
      </c>
    </row>
    <row r="39" spans="1:28" ht="13.5" customHeight="1">
      <c r="A39" s="168"/>
      <c r="B39" s="266"/>
      <c r="C39" s="268" t="s">
        <v>172</v>
      </c>
      <c r="D39" s="262"/>
      <c r="E39" s="263">
        <v>0</v>
      </c>
      <c r="F39" s="263">
        <v>0</v>
      </c>
      <c r="G39" s="263">
        <v>0</v>
      </c>
      <c r="H39" s="263">
        <v>0</v>
      </c>
      <c r="I39" s="263">
        <v>0</v>
      </c>
      <c r="J39" s="263">
        <v>0</v>
      </c>
      <c r="K39" s="263">
        <v>0</v>
      </c>
      <c r="L39" s="263">
        <v>0</v>
      </c>
      <c r="M39" s="263">
        <v>0</v>
      </c>
      <c r="N39" s="263">
        <v>0</v>
      </c>
      <c r="O39" s="263">
        <v>0</v>
      </c>
      <c r="P39" s="263">
        <v>0</v>
      </c>
      <c r="Q39" s="263">
        <v>0</v>
      </c>
      <c r="R39" s="263">
        <v>0</v>
      </c>
      <c r="S39" s="263">
        <v>0</v>
      </c>
      <c r="T39" s="263">
        <v>0</v>
      </c>
      <c r="U39" s="263">
        <v>0</v>
      </c>
      <c r="V39" s="263">
        <v>0</v>
      </c>
      <c r="W39" s="263">
        <v>0</v>
      </c>
      <c r="X39" s="263">
        <v>0</v>
      </c>
      <c r="Y39" s="263">
        <v>0</v>
      </c>
      <c r="Z39" s="263">
        <v>0</v>
      </c>
      <c r="AA39" s="263">
        <v>0</v>
      </c>
      <c r="AB39" s="263">
        <v>0</v>
      </c>
    </row>
    <row r="40" spans="1:28" ht="13.5" customHeight="1">
      <c r="A40" s="168"/>
      <c r="B40" s="266"/>
      <c r="C40" s="267"/>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row>
    <row r="41" spans="1:28" ht="13.5" customHeight="1">
      <c r="A41" s="168"/>
      <c r="B41" s="273" t="s">
        <v>173</v>
      </c>
      <c r="C41" s="267"/>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row>
    <row r="42" spans="1:28" ht="13.5" customHeight="1">
      <c r="A42" s="168"/>
      <c r="B42" s="266"/>
      <c r="C42" s="267" t="s">
        <v>123</v>
      </c>
      <c r="D42" s="262"/>
      <c r="E42" s="263">
        <v>0</v>
      </c>
      <c r="F42" s="263">
        <v>0</v>
      </c>
      <c r="G42" s="263">
        <v>0</v>
      </c>
      <c r="H42" s="263">
        <v>0</v>
      </c>
      <c r="I42" s="263">
        <v>0</v>
      </c>
      <c r="J42" s="263">
        <v>0</v>
      </c>
      <c r="K42" s="263">
        <v>0</v>
      </c>
      <c r="L42" s="263">
        <v>0</v>
      </c>
      <c r="M42" s="263">
        <v>0</v>
      </c>
      <c r="N42" s="263">
        <v>0</v>
      </c>
      <c r="O42" s="263">
        <v>0</v>
      </c>
      <c r="P42" s="263">
        <v>0</v>
      </c>
      <c r="Q42" s="263">
        <v>0</v>
      </c>
      <c r="R42" s="263">
        <v>0</v>
      </c>
      <c r="S42" s="263">
        <v>0</v>
      </c>
      <c r="T42" s="263">
        <v>0</v>
      </c>
      <c r="U42" s="263">
        <v>0</v>
      </c>
      <c r="V42" s="263">
        <v>0</v>
      </c>
      <c r="W42" s="263">
        <v>0</v>
      </c>
      <c r="X42" s="263">
        <v>0</v>
      </c>
      <c r="Y42" s="263">
        <v>0</v>
      </c>
      <c r="Z42" s="263">
        <v>0</v>
      </c>
      <c r="AA42" s="263">
        <v>0</v>
      </c>
      <c r="AB42" s="263">
        <v>0</v>
      </c>
    </row>
    <row r="43" spans="1:28" ht="13.5" customHeight="1">
      <c r="A43" s="168"/>
      <c r="B43" s="266"/>
      <c r="C43" s="267" t="s">
        <v>180</v>
      </c>
      <c r="D43" s="262"/>
      <c r="E43" s="263">
        <v>0</v>
      </c>
      <c r="F43" s="263">
        <v>0</v>
      </c>
      <c r="G43" s="263">
        <v>0</v>
      </c>
      <c r="H43" s="263">
        <v>0</v>
      </c>
      <c r="I43" s="263">
        <v>0</v>
      </c>
      <c r="J43" s="263">
        <v>0</v>
      </c>
      <c r="K43" s="263">
        <v>0</v>
      </c>
      <c r="L43" s="263">
        <v>0</v>
      </c>
      <c r="M43" s="263">
        <v>0</v>
      </c>
      <c r="N43" s="263">
        <v>0</v>
      </c>
      <c r="O43" s="263">
        <v>0</v>
      </c>
      <c r="P43" s="263">
        <v>0</v>
      </c>
      <c r="Q43" s="263">
        <v>0</v>
      </c>
      <c r="R43" s="263">
        <v>0</v>
      </c>
      <c r="S43" s="263">
        <v>0</v>
      </c>
      <c r="T43" s="263">
        <v>0</v>
      </c>
      <c r="U43" s="263">
        <v>0</v>
      </c>
      <c r="V43" s="263">
        <v>0</v>
      </c>
      <c r="W43" s="263">
        <v>0</v>
      </c>
      <c r="X43" s="263">
        <v>0</v>
      </c>
      <c r="Y43" s="263">
        <v>0</v>
      </c>
      <c r="Z43" s="263">
        <v>0</v>
      </c>
      <c r="AA43" s="263">
        <v>0</v>
      </c>
      <c r="AB43" s="263">
        <v>0</v>
      </c>
    </row>
    <row r="44" spans="1:28" ht="13.5" customHeight="1">
      <c r="A44" s="168"/>
      <c r="B44" s="266"/>
      <c r="C44" s="267" t="s">
        <v>181</v>
      </c>
      <c r="D44" s="262"/>
      <c r="E44" s="263">
        <v>0</v>
      </c>
      <c r="F44" s="263">
        <v>0</v>
      </c>
      <c r="G44" s="263">
        <v>0</v>
      </c>
      <c r="H44" s="263">
        <v>0</v>
      </c>
      <c r="I44" s="263">
        <v>0</v>
      </c>
      <c r="J44" s="263">
        <v>0</v>
      </c>
      <c r="K44" s="263">
        <v>0</v>
      </c>
      <c r="L44" s="263">
        <v>0</v>
      </c>
      <c r="M44" s="263">
        <v>0</v>
      </c>
      <c r="N44" s="263">
        <v>0</v>
      </c>
      <c r="O44" s="263">
        <v>0</v>
      </c>
      <c r="P44" s="263">
        <v>0</v>
      </c>
      <c r="Q44" s="263">
        <v>0</v>
      </c>
      <c r="R44" s="263">
        <v>0</v>
      </c>
      <c r="S44" s="263">
        <v>0</v>
      </c>
      <c r="T44" s="263">
        <v>0</v>
      </c>
      <c r="U44" s="263">
        <v>0</v>
      </c>
      <c r="V44" s="263">
        <v>0</v>
      </c>
      <c r="W44" s="263">
        <v>0</v>
      </c>
      <c r="X44" s="263">
        <v>0</v>
      </c>
      <c r="Y44" s="263">
        <v>0</v>
      </c>
      <c r="Z44" s="263">
        <v>0</v>
      </c>
      <c r="AA44" s="263">
        <v>0</v>
      </c>
      <c r="AB44" s="263">
        <v>0</v>
      </c>
    </row>
    <row r="45" spans="1:28" ht="13.5" customHeight="1">
      <c r="A45" s="168"/>
      <c r="B45" s="266"/>
      <c r="C45" s="267" t="s">
        <v>182</v>
      </c>
      <c r="D45" s="262"/>
      <c r="E45" s="263">
        <v>0</v>
      </c>
      <c r="F45" s="263">
        <v>0</v>
      </c>
      <c r="G45" s="263">
        <v>0</v>
      </c>
      <c r="H45" s="263">
        <v>0</v>
      </c>
      <c r="I45" s="263">
        <v>0</v>
      </c>
      <c r="J45" s="263">
        <v>0</v>
      </c>
      <c r="K45" s="263">
        <v>0</v>
      </c>
      <c r="L45" s="263">
        <v>0</v>
      </c>
      <c r="M45" s="263">
        <v>0</v>
      </c>
      <c r="N45" s="263">
        <v>0</v>
      </c>
      <c r="O45" s="263">
        <v>0</v>
      </c>
      <c r="P45" s="263">
        <v>0</v>
      </c>
      <c r="Q45" s="263">
        <v>0</v>
      </c>
      <c r="R45" s="263">
        <v>0</v>
      </c>
      <c r="S45" s="263">
        <v>0</v>
      </c>
      <c r="T45" s="263">
        <v>0</v>
      </c>
      <c r="U45" s="263">
        <v>0</v>
      </c>
      <c r="V45" s="263">
        <v>0</v>
      </c>
      <c r="W45" s="263">
        <v>0</v>
      </c>
      <c r="X45" s="263">
        <v>0</v>
      </c>
      <c r="Y45" s="263">
        <v>0</v>
      </c>
      <c r="Z45" s="263">
        <v>0</v>
      </c>
      <c r="AA45" s="263">
        <v>0</v>
      </c>
      <c r="AB45" s="263">
        <v>0</v>
      </c>
    </row>
    <row r="46" spans="1:28" ht="14.25" customHeight="1" thickBot="1">
      <c r="A46" s="168"/>
      <c r="B46" s="274"/>
      <c r="C46" s="275" t="s">
        <v>172</v>
      </c>
      <c r="D46" s="276"/>
      <c r="E46" s="277">
        <v>0</v>
      </c>
      <c r="F46" s="277">
        <v>0</v>
      </c>
      <c r="G46" s="277">
        <v>0</v>
      </c>
      <c r="H46" s="277">
        <v>0</v>
      </c>
      <c r="I46" s="277">
        <v>0</v>
      </c>
      <c r="J46" s="277">
        <v>0</v>
      </c>
      <c r="K46" s="277">
        <v>0</v>
      </c>
      <c r="L46" s="277">
        <v>0</v>
      </c>
      <c r="M46" s="277">
        <v>0</v>
      </c>
      <c r="N46" s="277">
        <v>0</v>
      </c>
      <c r="O46" s="277">
        <v>0</v>
      </c>
      <c r="P46" s="277">
        <v>0</v>
      </c>
      <c r="Q46" s="277">
        <v>0</v>
      </c>
      <c r="R46" s="277">
        <v>0</v>
      </c>
      <c r="S46" s="277">
        <v>0</v>
      </c>
      <c r="T46" s="277">
        <v>0</v>
      </c>
      <c r="U46" s="277">
        <v>0</v>
      </c>
      <c r="V46" s="277">
        <v>0</v>
      </c>
      <c r="W46" s="277">
        <v>0</v>
      </c>
      <c r="X46" s="277">
        <v>0</v>
      </c>
      <c r="Y46" s="277">
        <v>0</v>
      </c>
      <c r="Z46" s="277">
        <v>0</v>
      </c>
      <c r="AA46" s="277">
        <v>0</v>
      </c>
      <c r="AB46" s="277">
        <v>0</v>
      </c>
    </row>
    <row r="47" spans="1:28" ht="14.25" customHeight="1" thickBot="1">
      <c r="A47" s="168"/>
      <c r="B47" s="737" t="s">
        <v>124</v>
      </c>
      <c r="C47" s="738"/>
      <c r="D47" s="278"/>
      <c r="E47" s="279">
        <f t="shared" ref="E47:AB47" si="2">SUM(E24:E46)</f>
        <v>0</v>
      </c>
      <c r="F47" s="280">
        <f t="shared" si="2"/>
        <v>0</v>
      </c>
      <c r="G47" s="280">
        <f t="shared" si="2"/>
        <v>0</v>
      </c>
      <c r="H47" s="280">
        <f t="shared" si="2"/>
        <v>0</v>
      </c>
      <c r="I47" s="280">
        <f t="shared" si="2"/>
        <v>0</v>
      </c>
      <c r="J47" s="280">
        <f t="shared" si="2"/>
        <v>0</v>
      </c>
      <c r="K47" s="280">
        <f t="shared" si="2"/>
        <v>0</v>
      </c>
      <c r="L47" s="280">
        <f t="shared" si="2"/>
        <v>0</v>
      </c>
      <c r="M47" s="280">
        <f t="shared" si="2"/>
        <v>0</v>
      </c>
      <c r="N47" s="280">
        <f t="shared" si="2"/>
        <v>0</v>
      </c>
      <c r="O47" s="280">
        <f t="shared" si="2"/>
        <v>0</v>
      </c>
      <c r="P47" s="280">
        <f t="shared" si="2"/>
        <v>0</v>
      </c>
      <c r="Q47" s="280">
        <f t="shared" si="2"/>
        <v>0</v>
      </c>
      <c r="R47" s="280">
        <f t="shared" si="2"/>
        <v>0</v>
      </c>
      <c r="S47" s="280">
        <f t="shared" si="2"/>
        <v>0</v>
      </c>
      <c r="T47" s="280">
        <f t="shared" si="2"/>
        <v>0</v>
      </c>
      <c r="U47" s="280">
        <f t="shared" si="2"/>
        <v>0</v>
      </c>
      <c r="V47" s="280">
        <f t="shared" si="2"/>
        <v>0</v>
      </c>
      <c r="W47" s="280">
        <f t="shared" si="2"/>
        <v>0</v>
      </c>
      <c r="X47" s="280">
        <f t="shared" si="2"/>
        <v>0</v>
      </c>
      <c r="Y47" s="280">
        <f t="shared" si="2"/>
        <v>0</v>
      </c>
      <c r="Z47" s="280">
        <f t="shared" si="2"/>
        <v>0</v>
      </c>
      <c r="AA47" s="280">
        <f t="shared" si="2"/>
        <v>0</v>
      </c>
      <c r="AB47" s="280">
        <f t="shared" si="2"/>
        <v>0</v>
      </c>
    </row>
    <row r="48" spans="1:28" ht="14.25" customHeight="1" thickBot="1">
      <c r="A48" s="168"/>
      <c r="B48" s="281"/>
      <c r="C48" s="282"/>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row>
    <row r="49" spans="1:29" ht="13.5" thickBot="1">
      <c r="A49" s="168"/>
      <c r="B49" s="739" t="s">
        <v>107</v>
      </c>
      <c r="C49" s="740"/>
      <c r="D49" s="283">
        <v>0</v>
      </c>
      <c r="E49" s="284"/>
      <c r="F49" s="284"/>
      <c r="G49" s="284"/>
      <c r="H49" s="284"/>
      <c r="I49" s="284"/>
      <c r="J49" s="284"/>
      <c r="K49" s="284"/>
      <c r="L49" s="284"/>
      <c r="M49" s="284"/>
      <c r="N49" s="284"/>
      <c r="O49" s="284"/>
      <c r="P49" s="284"/>
      <c r="Q49" s="284"/>
      <c r="R49" s="284"/>
      <c r="S49" s="284"/>
      <c r="T49" s="284"/>
      <c r="U49" s="284"/>
      <c r="V49" s="284"/>
      <c r="W49" s="284"/>
      <c r="X49" s="284"/>
      <c r="Y49" s="284"/>
      <c r="Z49" s="284"/>
      <c r="AA49" s="284"/>
      <c r="AB49" s="284"/>
    </row>
    <row r="50" spans="1:29" ht="13.5" thickBot="1">
      <c r="A50" s="168"/>
      <c r="B50" s="741" t="s">
        <v>125</v>
      </c>
      <c r="C50" s="742"/>
      <c r="D50" s="285"/>
      <c r="E50" s="286">
        <f>D49-E47+E22</f>
        <v>0</v>
      </c>
      <c r="F50" s="287">
        <f t="shared" ref="F50:AB50" si="3">E50-F47+F22</f>
        <v>0</v>
      </c>
      <c r="G50" s="287">
        <f t="shared" si="3"/>
        <v>0</v>
      </c>
      <c r="H50" s="287">
        <f t="shared" si="3"/>
        <v>0</v>
      </c>
      <c r="I50" s="287">
        <f t="shared" si="3"/>
        <v>0</v>
      </c>
      <c r="J50" s="287">
        <f t="shared" si="3"/>
        <v>0</v>
      </c>
      <c r="K50" s="287">
        <f t="shared" si="3"/>
        <v>0</v>
      </c>
      <c r="L50" s="287">
        <f t="shared" si="3"/>
        <v>0</v>
      </c>
      <c r="M50" s="287">
        <f t="shared" si="3"/>
        <v>0</v>
      </c>
      <c r="N50" s="287">
        <f t="shared" si="3"/>
        <v>0</v>
      </c>
      <c r="O50" s="287">
        <f t="shared" si="3"/>
        <v>0</v>
      </c>
      <c r="P50" s="287">
        <f t="shared" si="3"/>
        <v>0</v>
      </c>
      <c r="Q50" s="287">
        <f t="shared" si="3"/>
        <v>0</v>
      </c>
      <c r="R50" s="287">
        <f t="shared" si="3"/>
        <v>0</v>
      </c>
      <c r="S50" s="287">
        <f t="shared" si="3"/>
        <v>0</v>
      </c>
      <c r="T50" s="287">
        <f t="shared" si="3"/>
        <v>0</v>
      </c>
      <c r="U50" s="287">
        <f t="shared" si="3"/>
        <v>0</v>
      </c>
      <c r="V50" s="287">
        <f t="shared" si="3"/>
        <v>0</v>
      </c>
      <c r="W50" s="287">
        <f t="shared" si="3"/>
        <v>0</v>
      </c>
      <c r="X50" s="287">
        <f t="shared" si="3"/>
        <v>0</v>
      </c>
      <c r="Y50" s="287">
        <f t="shared" si="3"/>
        <v>0</v>
      </c>
      <c r="Z50" s="287">
        <f t="shared" si="3"/>
        <v>0</v>
      </c>
      <c r="AA50" s="287">
        <f t="shared" si="3"/>
        <v>0</v>
      </c>
      <c r="AB50" s="287">
        <f t="shared" si="3"/>
        <v>0</v>
      </c>
    </row>
    <row r="51" spans="1:29" ht="9" customHeight="1">
      <c r="A51" s="168"/>
      <c r="B51" s="174"/>
      <c r="C51" s="175"/>
      <c r="D51" s="175"/>
      <c r="E51" s="175"/>
      <c r="F51" s="175"/>
      <c r="G51" s="175"/>
      <c r="H51" s="174"/>
      <c r="I51" s="174"/>
      <c r="J51" s="174"/>
      <c r="K51" s="174"/>
      <c r="L51" s="167"/>
      <c r="M51" s="167"/>
      <c r="N51" s="167"/>
      <c r="O51" s="167"/>
      <c r="P51" s="167"/>
      <c r="Q51" s="167"/>
      <c r="R51" s="167"/>
      <c r="S51" s="167"/>
      <c r="T51" s="167"/>
      <c r="U51" s="167"/>
      <c r="V51" s="167"/>
      <c r="W51" s="167"/>
      <c r="X51" s="167"/>
      <c r="Y51" s="167"/>
      <c r="Z51" s="167"/>
      <c r="AA51" s="167"/>
      <c r="AB51" s="167"/>
    </row>
    <row r="52" spans="1:29" s="178" customFormat="1" ht="29.25" customHeight="1">
      <c r="A52" s="176"/>
      <c r="B52" s="743" t="s">
        <v>126</v>
      </c>
      <c r="C52" s="743"/>
      <c r="D52" s="743"/>
      <c r="E52" s="743"/>
      <c r="F52" s="743"/>
      <c r="G52" s="743"/>
      <c r="H52" s="743"/>
      <c r="I52" s="743"/>
      <c r="J52" s="743"/>
      <c r="K52" s="743"/>
      <c r="L52" s="743"/>
      <c r="M52" s="743"/>
      <c r="N52" s="743"/>
      <c r="O52" s="743"/>
      <c r="P52" s="743"/>
      <c r="Q52" s="743"/>
      <c r="R52" s="743"/>
      <c r="S52" s="743"/>
      <c r="T52" s="743"/>
      <c r="U52" s="743"/>
      <c r="V52" s="743"/>
      <c r="W52" s="743"/>
      <c r="X52" s="743"/>
      <c r="Y52" s="743"/>
      <c r="Z52" s="743"/>
      <c r="AA52" s="743"/>
      <c r="AB52" s="743"/>
      <c r="AC52" s="177"/>
    </row>
    <row r="53" spans="1:29" s="178" customFormat="1" ht="59.25" hidden="1" customHeight="1">
      <c r="A53" s="177"/>
      <c r="B53" s="177"/>
      <c r="C53" s="179"/>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row>
    <row r="54" spans="1:29" ht="18" hidden="1" customHeight="1">
      <c r="C54" s="180"/>
    </row>
  </sheetData>
  <mergeCells count="10">
    <mergeCell ref="B47:C47"/>
    <mergeCell ref="B49:C49"/>
    <mergeCell ref="B50:C50"/>
    <mergeCell ref="B52:AB52"/>
    <mergeCell ref="D3:F3"/>
    <mergeCell ref="D5:AB5"/>
    <mergeCell ref="B7:C7"/>
    <mergeCell ref="B8:C8"/>
    <mergeCell ref="B22:C22"/>
    <mergeCell ref="B24:C2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5"/>
  <sheetViews>
    <sheetView showGridLines="0" zoomScale="90" zoomScaleNormal="90" workbookViewId="0">
      <selection activeCell="D10" sqref="D10:E10"/>
    </sheetView>
  </sheetViews>
  <sheetFormatPr baseColWidth="10" defaultColWidth="11.453125" defaultRowHeight="14.5"/>
  <cols>
    <col min="1" max="1" width="2.54296875" style="161" customWidth="1"/>
    <col min="2" max="2" width="13.453125" style="161" customWidth="1"/>
    <col min="3" max="3" width="7" style="161" customWidth="1"/>
    <col min="4" max="4" width="2.7265625" style="161" customWidth="1"/>
    <col min="5" max="5" width="8.26953125" style="161" customWidth="1"/>
    <col min="6" max="6" width="24.1796875" style="161" customWidth="1"/>
    <col min="7" max="7" width="13.81640625" style="161" customWidth="1"/>
    <col min="8" max="8" width="21.7265625" style="161" customWidth="1"/>
    <col min="9" max="9" width="24.54296875" style="161" customWidth="1"/>
    <col min="10" max="16384" width="11.453125" style="161"/>
  </cols>
  <sheetData>
    <row r="1" spans="1:14">
      <c r="A1" s="159"/>
      <c r="B1" s="160"/>
      <c r="C1" s="160"/>
      <c r="D1" s="160"/>
      <c r="E1" s="160"/>
      <c r="F1" s="160"/>
      <c r="G1" s="160"/>
      <c r="H1" s="160"/>
      <c r="I1" s="160"/>
    </row>
    <row r="2" spans="1:14" ht="24" customHeight="1">
      <c r="A2" s="159"/>
      <c r="B2" s="160"/>
      <c r="C2" s="160"/>
      <c r="D2" s="166"/>
      <c r="E2" s="160"/>
      <c r="F2" s="769" t="s">
        <v>163</v>
      </c>
      <c r="G2" s="769"/>
      <c r="H2" s="769"/>
      <c r="I2" s="769"/>
    </row>
    <row r="3" spans="1:14" ht="20">
      <c r="A3" s="159"/>
      <c r="B3" s="160"/>
      <c r="C3" s="160"/>
      <c r="D3" s="160"/>
      <c r="E3" s="160"/>
      <c r="F3" s="162"/>
      <c r="G3" s="770"/>
      <c r="H3" s="770"/>
      <c r="I3" s="770"/>
    </row>
    <row r="4" spans="1:14" ht="6" customHeight="1">
      <c r="A4" s="159"/>
      <c r="B4" s="160"/>
      <c r="C4" s="160"/>
      <c r="D4" s="160"/>
      <c r="E4" s="160"/>
      <c r="F4" s="160"/>
      <c r="G4" s="163"/>
      <c r="H4" s="164"/>
      <c r="I4" s="164"/>
    </row>
    <row r="5" spans="1:14" ht="37.5" customHeight="1">
      <c r="B5" s="771" t="s">
        <v>191</v>
      </c>
      <c r="C5" s="771"/>
      <c r="D5" s="771"/>
      <c r="E5" s="771"/>
      <c r="F5" s="771"/>
      <c r="G5" s="771"/>
      <c r="H5" s="771"/>
      <c r="I5" s="771"/>
    </row>
    <row r="7" spans="1:14" ht="154.5" customHeight="1">
      <c r="B7" s="772" t="s">
        <v>200</v>
      </c>
      <c r="C7" s="772"/>
      <c r="D7" s="772"/>
      <c r="E7" s="772"/>
      <c r="F7" s="772"/>
      <c r="G7" s="772"/>
      <c r="H7" s="772"/>
      <c r="I7" s="772"/>
    </row>
    <row r="9" spans="1:14" ht="31.5" customHeight="1" thickBot="1">
      <c r="D9" s="773" t="s">
        <v>84</v>
      </c>
      <c r="E9" s="773"/>
      <c r="F9" s="774" t="s">
        <v>104</v>
      </c>
      <c r="G9" s="775"/>
      <c r="H9" s="776"/>
      <c r="I9" s="776"/>
      <c r="N9" s="165"/>
    </row>
    <row r="10" spans="1:14" ht="25" customHeight="1">
      <c r="B10" s="777" t="s">
        <v>85</v>
      </c>
      <c r="C10" s="778"/>
      <c r="D10" s="779" t="s">
        <v>86</v>
      </c>
      <c r="E10" s="779"/>
      <c r="F10" s="780">
        <v>0</v>
      </c>
      <c r="G10" s="781"/>
      <c r="H10" s="776"/>
      <c r="I10" s="776"/>
    </row>
    <row r="11" spans="1:14" ht="25" customHeight="1">
      <c r="B11" s="757" t="s">
        <v>87</v>
      </c>
      <c r="C11" s="758"/>
      <c r="D11" s="759" t="s">
        <v>88</v>
      </c>
      <c r="E11" s="759"/>
      <c r="F11" s="760">
        <v>0</v>
      </c>
      <c r="G11" s="761"/>
      <c r="H11" s="776"/>
      <c r="I11" s="776"/>
    </row>
    <row r="12" spans="1:14" ht="25" customHeight="1">
      <c r="B12" s="757" t="s">
        <v>89</v>
      </c>
      <c r="C12" s="758"/>
      <c r="D12" s="759" t="s">
        <v>90</v>
      </c>
      <c r="E12" s="759"/>
      <c r="F12" s="760">
        <v>0</v>
      </c>
      <c r="G12" s="761"/>
      <c r="H12" s="776"/>
      <c r="I12" s="776"/>
    </row>
    <row r="13" spans="1:14" ht="25" customHeight="1">
      <c r="B13" s="757" t="s">
        <v>91</v>
      </c>
      <c r="C13" s="758"/>
      <c r="D13" s="759" t="s">
        <v>92</v>
      </c>
      <c r="E13" s="759"/>
      <c r="F13" s="760">
        <v>0</v>
      </c>
      <c r="G13" s="761"/>
      <c r="H13" s="776"/>
      <c r="I13" s="776"/>
    </row>
    <row r="14" spans="1:14" ht="25" customHeight="1">
      <c r="B14" s="757" t="s">
        <v>93</v>
      </c>
      <c r="C14" s="758"/>
      <c r="D14" s="759" t="s">
        <v>94</v>
      </c>
      <c r="E14" s="759"/>
      <c r="F14" s="760">
        <v>0</v>
      </c>
      <c r="G14" s="761"/>
      <c r="H14" s="776"/>
      <c r="I14" s="776"/>
    </row>
    <row r="15" spans="1:14" ht="25" customHeight="1">
      <c r="B15" s="757" t="s">
        <v>95</v>
      </c>
      <c r="C15" s="758"/>
      <c r="D15" s="759" t="s">
        <v>96</v>
      </c>
      <c r="E15" s="759"/>
      <c r="F15" s="760">
        <v>0</v>
      </c>
      <c r="G15" s="761"/>
      <c r="H15" s="776"/>
      <c r="I15" s="776"/>
    </row>
    <row r="16" spans="1:14" ht="25" customHeight="1">
      <c r="B16" s="757" t="s">
        <v>97</v>
      </c>
      <c r="C16" s="758"/>
      <c r="D16" s="759" t="s">
        <v>98</v>
      </c>
      <c r="E16" s="759"/>
      <c r="F16" s="760">
        <v>0</v>
      </c>
      <c r="G16" s="761"/>
      <c r="H16" s="776"/>
      <c r="I16" s="776"/>
    </row>
    <row r="17" spans="2:9" ht="25" customHeight="1">
      <c r="B17" s="757" t="s">
        <v>99</v>
      </c>
      <c r="C17" s="758"/>
      <c r="D17" s="759" t="s">
        <v>100</v>
      </c>
      <c r="E17" s="759"/>
      <c r="F17" s="760">
        <v>0</v>
      </c>
      <c r="G17" s="761"/>
      <c r="H17" s="776"/>
      <c r="I17" s="776"/>
    </row>
    <row r="18" spans="2:9" ht="25" customHeight="1">
      <c r="B18" s="762" t="s">
        <v>101</v>
      </c>
      <c r="C18" s="763"/>
      <c r="D18" s="763"/>
      <c r="E18" s="763"/>
      <c r="F18" s="764">
        <f>SUM(F10:F11)/2+SUM(F12:G17)</f>
        <v>0</v>
      </c>
      <c r="G18" s="765"/>
      <c r="H18" s="776"/>
      <c r="I18" s="776"/>
    </row>
    <row r="19" spans="2:9" ht="58.5" customHeight="1" thickBot="1">
      <c r="B19" s="766"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767"/>
      <c r="D19" s="767"/>
      <c r="E19" s="767"/>
      <c r="F19" s="767"/>
      <c r="G19" s="768"/>
      <c r="H19" s="776"/>
      <c r="I19" s="776"/>
    </row>
    <row r="21" spans="2:9" ht="78" customHeight="1">
      <c r="B21" s="753" t="s">
        <v>102</v>
      </c>
      <c r="C21" s="754"/>
      <c r="D21" s="754"/>
      <c r="E21" s="754"/>
      <c r="F21" s="754"/>
      <c r="G21" s="754"/>
      <c r="H21" s="754"/>
      <c r="I21" s="754"/>
    </row>
    <row r="23" spans="2:9" ht="23.25" customHeight="1">
      <c r="B23" s="755" t="s">
        <v>103</v>
      </c>
      <c r="C23" s="756"/>
      <c r="D23" s="756"/>
      <c r="E23" s="756"/>
      <c r="F23" s="756"/>
      <c r="G23" s="756"/>
      <c r="H23" s="756"/>
      <c r="I23" s="756"/>
    </row>
    <row r="25" spans="2:9">
      <c r="B25" s="755" t="s">
        <v>201</v>
      </c>
      <c r="C25" s="756"/>
      <c r="D25" s="756"/>
      <c r="E25" s="756"/>
      <c r="F25" s="756"/>
      <c r="G25" s="756"/>
      <c r="H25" s="756"/>
      <c r="I25" s="756"/>
    </row>
  </sheetData>
  <mergeCells count="37">
    <mergeCell ref="B25:I25"/>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 ref="F12:G12"/>
    <mergeCell ref="B13:C13"/>
    <mergeCell ref="D13:E13"/>
    <mergeCell ref="F13:G13"/>
    <mergeCell ref="B14:C14"/>
    <mergeCell ref="D14:E14"/>
    <mergeCell ref="F14:G14"/>
    <mergeCell ref="B15:C15"/>
    <mergeCell ref="D15:E15"/>
    <mergeCell ref="F15:G15"/>
    <mergeCell ref="B16:C16"/>
    <mergeCell ref="D16:E16"/>
    <mergeCell ref="F16:G16"/>
    <mergeCell ref="B21:I21"/>
    <mergeCell ref="B23:I23"/>
    <mergeCell ref="B17:C17"/>
    <mergeCell ref="D17:E17"/>
    <mergeCell ref="F17:G17"/>
    <mergeCell ref="B18:E18"/>
    <mergeCell ref="F18:G18"/>
    <mergeCell ref="B19:G19"/>
  </mergeCells>
  <pageMargins left="0.7" right="0.7" top="0.75" bottom="0.75" header="0.3" footer="0.3"/>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A1 - Fiche de demande d'aide</vt:lpstr>
      <vt:lpstr>A2 - Annexe financière</vt:lpstr>
      <vt:lpstr>B1 - Prévisions économiques</vt:lpstr>
      <vt:lpstr>B2 - Comptes de résultats</vt:lpstr>
      <vt:lpstr>B3 - Plan de financement</vt:lpstr>
      <vt:lpstr>B4 - Plan de tréso. start-up</vt:lpstr>
      <vt:lpstr>B5 -Vérif. situation financière</vt:lpstr>
      <vt:lpstr>'A1 - Fiche de demande d''aide'!F_Demande</vt:lpstr>
      <vt:lpstr>'A1 - Fiche de demande d''aide'!Zone_d_impression</vt:lpstr>
      <vt:lpstr>'B1 - Prévisions économiques'!Zone_d_impression</vt:lpstr>
      <vt:lpstr>'B2 - Comptes de résultats'!Zone_d_impression</vt:lpstr>
      <vt:lpstr>'B3 - Plan de financement'!Zone_d_impression</vt:lpstr>
      <vt:lpstr>'B5 -Vérif. situation financière'!Zone_d_impression</vt:lpstr>
    </vt:vector>
  </TitlesOfParts>
  <Company>OSEO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Bpifrance</dc:creator>
  <cp:lastModifiedBy>Estelle MAURIN</cp:lastModifiedBy>
  <cp:lastPrinted>2021-07-04T13:18:41Z</cp:lastPrinted>
  <dcterms:created xsi:type="dcterms:W3CDTF">2000-07-01T09:28:06Z</dcterms:created>
  <dcterms:modified xsi:type="dcterms:W3CDTF">2021-07-23T13:50:37Z</dcterms:modified>
</cp:coreProperties>
</file>